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20610" windowHeight="832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fileRecoveryPr autoRecover="0"/>
</workbook>
</file>

<file path=xl/calcChain.xml><?xml version="1.0" encoding="utf-8"?>
<calcChain xmlns="http://schemas.openxmlformats.org/spreadsheetml/2006/main">
  <c r="D23" i="3"/>
  <c r="J23"/>
  <c r="C11" i="2"/>
  <c r="B8"/>
  <c r="E9" i="5"/>
  <c r="E10"/>
  <c r="E13"/>
  <c r="E14"/>
  <c r="E17"/>
  <c r="G16"/>
  <c r="G15" s="1"/>
  <c r="E15" s="1"/>
  <c r="G12"/>
  <c r="G11"/>
  <c r="E11" s="1"/>
  <c r="G8"/>
  <c r="G7" s="1"/>
  <c r="D16"/>
  <c r="D15" s="1"/>
  <c r="D12"/>
  <c r="D11" s="1"/>
  <c r="D8"/>
  <c r="D7" s="1"/>
  <c r="D6" s="1"/>
  <c r="E21" i="10"/>
  <c r="C8"/>
  <c r="C9"/>
  <c r="C10"/>
  <c r="C11"/>
  <c r="C12"/>
  <c r="C13"/>
  <c r="C14"/>
  <c r="C15"/>
  <c r="C16"/>
  <c r="C17"/>
  <c r="C19"/>
  <c r="C20"/>
  <c r="C22"/>
  <c r="C23"/>
  <c r="C24"/>
  <c r="C25"/>
  <c r="C26"/>
  <c r="C27"/>
  <c r="C28"/>
  <c r="C29"/>
  <c r="C30"/>
  <c r="C31"/>
  <c r="C32"/>
  <c r="C33"/>
  <c r="C34"/>
  <c r="C35"/>
  <c r="C37"/>
  <c r="E36"/>
  <c r="C36"/>
  <c r="D18"/>
  <c r="C18"/>
  <c r="D7"/>
  <c r="C7"/>
  <c r="D32" i="6"/>
  <c r="E14" i="4"/>
  <c r="D104"/>
  <c r="D103"/>
  <c r="D101"/>
  <c r="D99"/>
  <c r="D98" s="1"/>
  <c r="D96"/>
  <c r="D94"/>
  <c r="D91"/>
  <c r="D88"/>
  <c r="D78"/>
  <c r="D79"/>
  <c r="D76"/>
  <c r="D74"/>
  <c r="D71"/>
  <c r="D72"/>
  <c r="D68"/>
  <c r="D66"/>
  <c r="D65"/>
  <c r="D63"/>
  <c r="D60"/>
  <c r="D57"/>
  <c r="D54"/>
  <c r="D52"/>
  <c r="D50"/>
  <c r="D48"/>
  <c r="D44"/>
  <c r="D42"/>
  <c r="D40"/>
  <c r="D39" s="1"/>
  <c r="D36"/>
  <c r="D35" s="1"/>
  <c r="D33"/>
  <c r="D32" s="1"/>
  <c r="D30"/>
  <c r="H30" s="1"/>
  <c r="D27"/>
  <c r="D24"/>
  <c r="D23"/>
  <c r="D21"/>
  <c r="D19"/>
  <c r="D17"/>
  <c r="D15"/>
  <c r="D11"/>
  <c r="D8"/>
  <c r="H14"/>
  <c r="H11" s="1"/>
  <c r="C76"/>
  <c r="C71"/>
  <c r="C6" s="1"/>
  <c r="G104"/>
  <c r="G103" s="1"/>
  <c r="E103" s="1"/>
  <c r="F101"/>
  <c r="G99"/>
  <c r="E99" s="1"/>
  <c r="F98"/>
  <c r="G98"/>
  <c r="F96"/>
  <c r="G96"/>
  <c r="G94"/>
  <c r="G91"/>
  <c r="E91" s="1"/>
  <c r="G88"/>
  <c r="F79"/>
  <c r="F78" s="1"/>
  <c r="E78" s="1"/>
  <c r="G79"/>
  <c r="G78"/>
  <c r="G76"/>
  <c r="G74"/>
  <c r="E74" s="1"/>
  <c r="G72"/>
  <c r="G71"/>
  <c r="E71" s="1"/>
  <c r="F68"/>
  <c r="F65" s="1"/>
  <c r="E65" s="1"/>
  <c r="G66"/>
  <c r="G65" s="1"/>
  <c r="F63"/>
  <c r="F60"/>
  <c r="G60"/>
  <c r="E60" s="1"/>
  <c r="G57"/>
  <c r="G54"/>
  <c r="E54" s="1"/>
  <c r="F52"/>
  <c r="F50"/>
  <c r="G48"/>
  <c r="F44"/>
  <c r="G42"/>
  <c r="G39" s="1"/>
  <c r="F42"/>
  <c r="F40"/>
  <c r="F39"/>
  <c r="E39" s="1"/>
  <c r="G36"/>
  <c r="E36" s="1"/>
  <c r="F36"/>
  <c r="G35"/>
  <c r="F35"/>
  <c r="F33"/>
  <c r="F32" s="1"/>
  <c r="E32" s="1"/>
  <c r="G30"/>
  <c r="G27"/>
  <c r="G26" s="1"/>
  <c r="E26" s="1"/>
  <c r="H26" s="1"/>
  <c r="G24"/>
  <c r="G23"/>
  <c r="E23" s="1"/>
  <c r="F21"/>
  <c r="F19"/>
  <c r="E19" s="1"/>
  <c r="G19"/>
  <c r="G17"/>
  <c r="E17" s="1"/>
  <c r="G15"/>
  <c r="F11"/>
  <c r="F7" s="1"/>
  <c r="G8"/>
  <c r="G7" s="1"/>
  <c r="G6" s="1"/>
  <c r="E8"/>
  <c r="E9"/>
  <c r="E10"/>
  <c r="E12"/>
  <c r="E13"/>
  <c r="E15"/>
  <c r="E16"/>
  <c r="E18"/>
  <c r="E20"/>
  <c r="E21"/>
  <c r="E22"/>
  <c r="E24"/>
  <c r="E25"/>
  <c r="E27"/>
  <c r="E28"/>
  <c r="E29"/>
  <c r="E30"/>
  <c r="E31"/>
  <c r="H31" s="1"/>
  <c r="E33"/>
  <c r="E34"/>
  <c r="E35"/>
  <c r="E37"/>
  <c r="E38"/>
  <c r="E40"/>
  <c r="E41"/>
  <c r="E42"/>
  <c r="E43"/>
  <c r="E44"/>
  <c r="E45"/>
  <c r="E46"/>
  <c r="E47"/>
  <c r="E48"/>
  <c r="E49"/>
  <c r="E50"/>
  <c r="E51"/>
  <c r="E52"/>
  <c r="E53"/>
  <c r="E55"/>
  <c r="E56"/>
  <c r="E57"/>
  <c r="E58"/>
  <c r="E59"/>
  <c r="E61"/>
  <c r="E62"/>
  <c r="E63"/>
  <c r="E64"/>
  <c r="E66"/>
  <c r="E67"/>
  <c r="E68"/>
  <c r="E69"/>
  <c r="E70"/>
  <c r="E72"/>
  <c r="E73"/>
  <c r="E75"/>
  <c r="E76"/>
  <c r="E77"/>
  <c r="E80"/>
  <c r="E81"/>
  <c r="E82"/>
  <c r="E83"/>
  <c r="E84"/>
  <c r="E85"/>
  <c r="E86"/>
  <c r="E87"/>
  <c r="E88"/>
  <c r="E89"/>
  <c r="E90"/>
  <c r="E92"/>
  <c r="E93"/>
  <c r="E94"/>
  <c r="E95"/>
  <c r="E96"/>
  <c r="E97"/>
  <c r="E98"/>
  <c r="E100"/>
  <c r="E101"/>
  <c r="E102"/>
  <c r="E105"/>
  <c r="D24" i="8"/>
  <c r="D8"/>
  <c r="D9"/>
  <c r="D10"/>
  <c r="D11"/>
  <c r="D12"/>
  <c r="D13"/>
  <c r="D14"/>
  <c r="D15"/>
  <c r="D16"/>
  <c r="D17"/>
  <c r="D18"/>
  <c r="D19"/>
  <c r="D20"/>
  <c r="D7"/>
  <c r="F23"/>
  <c r="F27" s="1"/>
  <c r="E23"/>
  <c r="D23" s="1"/>
  <c r="B24"/>
  <c r="B23"/>
  <c r="B27"/>
  <c r="E32" i="7"/>
  <c r="E117"/>
  <c r="E116" s="1"/>
  <c r="C116" s="1"/>
  <c r="E113"/>
  <c r="E112" s="1"/>
  <c r="C112" s="1"/>
  <c r="E110"/>
  <c r="E109"/>
  <c r="C109" s="1"/>
  <c r="D104"/>
  <c r="C104" s="1"/>
  <c r="E104"/>
  <c r="D102"/>
  <c r="C102" s="1"/>
  <c r="E102"/>
  <c r="E100"/>
  <c r="C100" s="1"/>
  <c r="E97"/>
  <c r="E94"/>
  <c r="C94" s="1"/>
  <c r="E85"/>
  <c r="E84"/>
  <c r="D85"/>
  <c r="D84"/>
  <c r="E81"/>
  <c r="E80"/>
  <c r="C80" s="1"/>
  <c r="E78"/>
  <c r="C78" s="1"/>
  <c r="E76"/>
  <c r="E74"/>
  <c r="E73" s="1"/>
  <c r="C73" s="1"/>
  <c r="D70"/>
  <c r="D67"/>
  <c r="E68"/>
  <c r="E67" s="1"/>
  <c r="D65"/>
  <c r="E62"/>
  <c r="D62"/>
  <c r="C62" s="1"/>
  <c r="E59"/>
  <c r="E56"/>
  <c r="C56" s="1"/>
  <c r="E50"/>
  <c r="E41"/>
  <c r="D54"/>
  <c r="D52"/>
  <c r="C52" s="1"/>
  <c r="D50"/>
  <c r="D46"/>
  <c r="C46" s="1"/>
  <c r="D44"/>
  <c r="D42"/>
  <c r="D41" s="1"/>
  <c r="C41" s="1"/>
  <c r="E37"/>
  <c r="D38"/>
  <c r="D37" s="1"/>
  <c r="C37" s="1"/>
  <c r="D35"/>
  <c r="D34" s="1"/>
  <c r="E10"/>
  <c r="E9" s="1"/>
  <c r="E29"/>
  <c r="E28"/>
  <c r="C28" s="1"/>
  <c r="E26"/>
  <c r="E25" s="1"/>
  <c r="C25" s="1"/>
  <c r="D23"/>
  <c r="D21"/>
  <c r="C21" s="1"/>
  <c r="E21"/>
  <c r="E19"/>
  <c r="E17"/>
  <c r="D13"/>
  <c r="D9"/>
  <c r="C11"/>
  <c r="C12"/>
  <c r="C13"/>
  <c r="C14"/>
  <c r="C15"/>
  <c r="C16"/>
  <c r="C17"/>
  <c r="C18"/>
  <c r="C19"/>
  <c r="C20"/>
  <c r="C22"/>
  <c r="C23"/>
  <c r="C24"/>
  <c r="C27"/>
  <c r="C29"/>
  <c r="C30"/>
  <c r="C31"/>
  <c r="C32"/>
  <c r="C33"/>
  <c r="C36"/>
  <c r="C38"/>
  <c r="C39"/>
  <c r="C40"/>
  <c r="C43"/>
  <c r="C44"/>
  <c r="C45"/>
  <c r="C47"/>
  <c r="C48"/>
  <c r="C49"/>
  <c r="C50"/>
  <c r="C51"/>
  <c r="C53"/>
  <c r="C54"/>
  <c r="C55"/>
  <c r="C57"/>
  <c r="C58"/>
  <c r="C59"/>
  <c r="C60"/>
  <c r="C61"/>
  <c r="C63"/>
  <c r="C64"/>
  <c r="C65"/>
  <c r="C66"/>
  <c r="C68"/>
  <c r="C69"/>
  <c r="C70"/>
  <c r="C71"/>
  <c r="C72"/>
  <c r="C75"/>
  <c r="C76"/>
  <c r="C77"/>
  <c r="C79"/>
  <c r="C81"/>
  <c r="C82"/>
  <c r="C83"/>
  <c r="C85"/>
  <c r="C86"/>
  <c r="C87"/>
  <c r="C88"/>
  <c r="C89"/>
  <c r="C90"/>
  <c r="C91"/>
  <c r="C92"/>
  <c r="C93"/>
  <c r="C95"/>
  <c r="C96"/>
  <c r="C97"/>
  <c r="C98"/>
  <c r="C99"/>
  <c r="C101"/>
  <c r="C103"/>
  <c r="C105"/>
  <c r="C106"/>
  <c r="C107"/>
  <c r="C108"/>
  <c r="C110"/>
  <c r="C111"/>
  <c r="C114"/>
  <c r="C115"/>
  <c r="C117"/>
  <c r="C118"/>
  <c r="C11" i="6"/>
  <c r="C12"/>
  <c r="C14"/>
  <c r="C15"/>
  <c r="C16"/>
  <c r="C18"/>
  <c r="C20"/>
  <c r="C22"/>
  <c r="C24"/>
  <c r="C27"/>
  <c r="C30"/>
  <c r="C31"/>
  <c r="C33"/>
  <c r="C36"/>
  <c r="C39"/>
  <c r="C40"/>
  <c r="C43"/>
  <c r="C45"/>
  <c r="C47"/>
  <c r="C48"/>
  <c r="C49"/>
  <c r="C51"/>
  <c r="C53"/>
  <c r="C55"/>
  <c r="C57"/>
  <c r="C58"/>
  <c r="C60"/>
  <c r="C61"/>
  <c r="C63"/>
  <c r="C64"/>
  <c r="C66"/>
  <c r="C69"/>
  <c r="C71"/>
  <c r="C72"/>
  <c r="C75"/>
  <c r="C76"/>
  <c r="C77"/>
  <c r="C79"/>
  <c r="C82"/>
  <c r="C83"/>
  <c r="C86"/>
  <c r="C87"/>
  <c r="C88"/>
  <c r="C89"/>
  <c r="C90"/>
  <c r="C91"/>
  <c r="C92"/>
  <c r="C93"/>
  <c r="C95"/>
  <c r="C96"/>
  <c r="C98"/>
  <c r="C99"/>
  <c r="C101"/>
  <c r="C103"/>
  <c r="C106"/>
  <c r="C108"/>
  <c r="C111"/>
  <c r="C114"/>
  <c r="C115"/>
  <c r="C118"/>
  <c r="D117"/>
  <c r="D116"/>
  <c r="C116" s="1"/>
  <c r="D113"/>
  <c r="D112" s="1"/>
  <c r="C112" s="1"/>
  <c r="D110"/>
  <c r="C110"/>
  <c r="D107"/>
  <c r="C107" s="1"/>
  <c r="D105"/>
  <c r="C105" s="1"/>
  <c r="D102"/>
  <c r="C102" s="1"/>
  <c r="D100"/>
  <c r="C100" s="1"/>
  <c r="D97"/>
  <c r="C97" s="1"/>
  <c r="D94"/>
  <c r="C94" s="1"/>
  <c r="D85"/>
  <c r="D84" s="1"/>
  <c r="C84" s="1"/>
  <c r="D81"/>
  <c r="C81"/>
  <c r="D80"/>
  <c r="C80"/>
  <c r="D74"/>
  <c r="C74"/>
  <c r="D78"/>
  <c r="C78"/>
  <c r="D70"/>
  <c r="C70"/>
  <c r="D68"/>
  <c r="C68"/>
  <c r="D65"/>
  <c r="C65"/>
  <c r="D62"/>
  <c r="C62"/>
  <c r="D59"/>
  <c r="C59"/>
  <c r="D56"/>
  <c r="C56"/>
  <c r="D54"/>
  <c r="C54"/>
  <c r="D52"/>
  <c r="C52"/>
  <c r="D50"/>
  <c r="C50"/>
  <c r="D46"/>
  <c r="C46"/>
  <c r="D44"/>
  <c r="C44"/>
  <c r="D42"/>
  <c r="C42"/>
  <c r="D38"/>
  <c r="C38"/>
  <c r="D35"/>
  <c r="D34"/>
  <c r="C34" s="1"/>
  <c r="D29"/>
  <c r="C29" s="1"/>
  <c r="D26"/>
  <c r="D25" s="1"/>
  <c r="C25" s="1"/>
  <c r="D23"/>
  <c r="C23" s="1"/>
  <c r="D21"/>
  <c r="C21" s="1"/>
  <c r="D19"/>
  <c r="C19" s="1"/>
  <c r="D17"/>
  <c r="C17" s="1"/>
  <c r="D13"/>
  <c r="C13" s="1"/>
  <c r="D10"/>
  <c r="C10" s="1"/>
  <c r="B23" i="3"/>
  <c r="B26" s="1"/>
  <c r="D26"/>
  <c r="C21" i="10"/>
  <c r="D6"/>
  <c r="E6"/>
  <c r="D26" i="4"/>
  <c r="D6" s="1"/>
  <c r="C32" i="6"/>
  <c r="D9"/>
  <c r="C9" s="1"/>
  <c r="D7" i="4"/>
  <c r="C6" i="10"/>
  <c r="C84" i="7"/>
  <c r="D67" i="6"/>
  <c r="C67"/>
  <c r="C117"/>
  <c r="C113"/>
  <c r="C35"/>
  <c r="E16" i="5"/>
  <c r="E12"/>
  <c r="E8"/>
  <c r="D37" i="6"/>
  <c r="C37" s="1"/>
  <c r="D41"/>
  <c r="C41" s="1"/>
  <c r="D73"/>
  <c r="C73" s="1"/>
  <c r="D109"/>
  <c r="C109" s="1"/>
  <c r="E27" i="8"/>
  <c r="D27" s="1"/>
  <c r="E11" i="4"/>
  <c r="E7" s="1"/>
  <c r="C34" i="7" l="1"/>
  <c r="D8"/>
  <c r="H7" i="4"/>
  <c r="E6"/>
  <c r="C9" i="7"/>
  <c r="E8"/>
  <c r="G6" i="5"/>
  <c r="E6" s="1"/>
  <c r="E7"/>
  <c r="C67" i="7"/>
  <c r="F6" i="4"/>
  <c r="H6"/>
  <c r="D28" i="6"/>
  <c r="C28" s="1"/>
  <c r="C8" s="1"/>
  <c r="C85"/>
  <c r="D104"/>
  <c r="C104" s="1"/>
  <c r="C26"/>
  <c r="C113" i="7"/>
  <c r="C74"/>
  <c r="C42"/>
  <c r="C35"/>
  <c r="C26"/>
  <c r="C10"/>
  <c r="E104" i="4"/>
  <c r="E79"/>
  <c r="C8" i="7" l="1"/>
  <c r="D8" i="6"/>
</calcChain>
</file>

<file path=xl/sharedStrings.xml><?xml version="1.0" encoding="utf-8"?>
<sst xmlns="http://schemas.openxmlformats.org/spreadsheetml/2006/main" count="1051" uniqueCount="466">
  <si>
    <t>单位：万元</t>
    <phoneticPr fontId="3" type="noConversion"/>
  </si>
  <si>
    <t>决算数</t>
  </si>
  <si>
    <t>本年收入合计</t>
    <phoneticPr fontId="3" type="noConversion"/>
  </si>
  <si>
    <t>本年支出合计</t>
  </si>
  <si>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</si>
  <si>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</si>
  <si>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</si>
  <si>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</si>
  <si>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</si>
  <si>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</si>
  <si>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</si>
  <si>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</si>
  <si>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</si>
  <si>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</si>
  <si>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</si>
  <si>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</si>
  <si>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</si>
  <si>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</si>
  <si>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</si>
  <si>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</si>
  <si>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</si>
  <si>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</si>
  <si>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</si>
  <si>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</si>
  <si>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</si>
  <si>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</si>
  <si>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</si>
  <si>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</si>
  <si>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</si>
  <si>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</si>
  <si>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</si>
  <si>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</si>
  <si>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t>
  </si>
  <si>
    <t>205</t>
  </si>
  <si>
    <t>教育支出</t>
  </si>
  <si>
    <t>20508</t>
  </si>
  <si>
    <t>2050803</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</si>
  <si>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</si>
  <si>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</si>
  <si>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</si>
  <si>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</si>
  <si>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</si>
  <si>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</si>
  <si>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</si>
  <si>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</si>
  <si>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</si>
  <si>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</si>
  <si>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</si>
  <si>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</si>
  <si>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</si>
  <si>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</si>
  <si>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</si>
  <si>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</si>
  <si>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三、国防支出</t>
  </si>
  <si>
    <t>四、公共安全支出</t>
  </si>
  <si>
    <t>五、教育支出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</si>
  <si>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</si>
  <si>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</si>
  <si>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</si>
  <si>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</si>
  <si>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</si>
  <si>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</si>
  <si>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</si>
  <si>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</si>
  <si>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</si>
  <si>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</si>
  <si>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</si>
  <si>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</si>
  <si>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</si>
  <si>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</si>
  <si>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</si>
  <si>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</si>
  <si>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</si>
  <si>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</si>
  <si>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</si>
  <si>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</si>
  <si>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</si>
  <si>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</si>
  <si>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</si>
  <si>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</si>
  <si>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</si>
  <si>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</si>
  <si>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</si>
  <si>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</si>
  <si>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水费</t>
  </si>
  <si>
    <t xml:space="preserve">  电费</t>
  </si>
  <si>
    <t xml:space="preserve">  邮电费</t>
  </si>
  <si>
    <t>303</t>
  </si>
  <si>
    <t>对个人和家庭的补助</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</si>
  <si>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</si>
  <si>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</si>
  <si>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</si>
  <si>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</si>
  <si>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</si>
  <si>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</si>
  <si>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</si>
  <si>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</si>
  <si>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</si>
  <si>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</si>
  <si>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</si>
  <si>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</si>
  <si>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</si>
  <si>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</si>
  <si>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</si>
  <si>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</si>
  <si>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</si>
  <si>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</si>
  <si>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</si>
  <si>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</si>
  <si>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</si>
  <si>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</si>
  <si>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</si>
  <si>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</si>
  <si>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</si>
  <si>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</si>
  <si>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</si>
  <si>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</si>
  <si>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</si>
  <si>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</si>
  <si>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</si>
  <si>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</si>
  <si>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</si>
  <si>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</si>
  <si>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</si>
  <si>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</si>
  <si>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</si>
  <si>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</si>
  <si>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</si>
  <si>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</si>
  <si>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</si>
  <si>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</si>
  <si>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</si>
  <si>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</si>
  <si>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</si>
  <si>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</si>
  <si>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</si>
  <si>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</si>
  <si>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</si>
  <si>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</si>
  <si>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</si>
  <si>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</si>
  <si>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</si>
  <si>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</si>
  <si>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</si>
  <si>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</si>
  <si>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</si>
  <si>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</si>
  <si>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</si>
  <si>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</si>
  <si>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</si>
  <si>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</si>
  <si>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</si>
  <si>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</si>
  <si>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</si>
  <si>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</si>
  <si>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</si>
  <si>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</si>
  <si>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</si>
  <si>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</si>
  <si>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</si>
  <si>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</si>
  <si>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</si>
  <si>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</si>
  <si>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</si>
  <si>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</si>
  <si>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</si>
  <si>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</si>
  <si>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</si>
  <si>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</si>
  <si>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</si>
  <si>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</si>
  <si>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</si>
  <si>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2020年一般公共预算基本支出</t>
    <phoneticPr fontId="2" type="noConversion"/>
  </si>
  <si>
    <t>使用非财政拨款结余</t>
  </si>
  <si>
    <t>二、政府性基金预算财政拨款收入</t>
    <phoneticPr fontId="2" type="noConversion"/>
  </si>
  <si>
    <t>三、国有资本经营预算财政拨款收入</t>
  </si>
  <si>
    <t>四、上级补助收入</t>
  </si>
  <si>
    <t>五、事业收入</t>
  </si>
  <si>
    <t>六、经营收入</t>
  </si>
  <si>
    <t>七、附属单位上缴收入</t>
  </si>
  <si>
    <t>八、其他收入</t>
  </si>
  <si>
    <t>七、文化旅游体育与传媒支出</t>
  </si>
  <si>
    <t>八、社会保障和就业支出</t>
  </si>
  <si>
    <t>九、卫生健康支出</t>
  </si>
  <si>
    <t>十、节能环保支出</t>
  </si>
  <si>
    <t>十一、城乡社区支出</t>
  </si>
  <si>
    <t>十二、农林水支出</t>
  </si>
  <si>
    <t>十九、住房保障支出</t>
  </si>
  <si>
    <t>二十二、灾害防治及应急管理支出</t>
  </si>
  <si>
    <t>二十三、其他支出</t>
  </si>
  <si>
    <t>二十六、抗疫特别国债安排的支出</t>
  </si>
  <si>
    <t>20101</t>
  </si>
  <si>
    <t>人大事务</t>
  </si>
  <si>
    <t>2010108</t>
  </si>
  <si>
    <t xml:space="preserve">  代表工作</t>
  </si>
  <si>
    <t>2010199</t>
  </si>
  <si>
    <t xml:space="preserve">  其他人大事务支出</t>
  </si>
  <si>
    <t>20103</t>
  </si>
  <si>
    <t>政府办公厅（室）及相关机构事务</t>
  </si>
  <si>
    <t>2010301</t>
  </si>
  <si>
    <t xml:space="preserve">  行政运行</t>
  </si>
  <si>
    <t>2010350</t>
  </si>
  <si>
    <t xml:space="preserve">  事业运行</t>
  </si>
  <si>
    <t>2010399</t>
  </si>
  <si>
    <t xml:space="preserve">  其他政府办公厅（室）及相关机构事务支出</t>
  </si>
  <si>
    <t>20105</t>
  </si>
  <si>
    <t>统计信息事务</t>
  </si>
  <si>
    <t>2010505</t>
  </si>
  <si>
    <t xml:space="preserve">  专项统计业务</t>
  </si>
  <si>
    <t>20129</t>
  </si>
  <si>
    <t>群众团体事务</t>
  </si>
  <si>
    <t>2012999</t>
  </si>
  <si>
    <t xml:space="preserve">  其他群众团体事务支出</t>
  </si>
  <si>
    <t>组织事务</t>
  </si>
  <si>
    <t>2013299</t>
  </si>
  <si>
    <t xml:space="preserve">  其他组织事务支出</t>
  </si>
  <si>
    <t>20138</t>
  </si>
  <si>
    <t>市场监督管理事务</t>
  </si>
  <si>
    <t>2013816</t>
  </si>
  <si>
    <t xml:space="preserve">  食品安全监管</t>
  </si>
  <si>
    <t>203</t>
  </si>
  <si>
    <t>国防支出</t>
  </si>
  <si>
    <t>20399</t>
  </si>
  <si>
    <t>其他国防支出</t>
  </si>
  <si>
    <t>2039901</t>
  </si>
  <si>
    <t xml:space="preserve">  其他国防支出</t>
  </si>
  <si>
    <t>204</t>
  </si>
  <si>
    <t>公共安全支出</t>
  </si>
  <si>
    <t>20402</t>
  </si>
  <si>
    <t>公安</t>
  </si>
  <si>
    <t>2040220</t>
  </si>
  <si>
    <t xml:space="preserve">  执法办案</t>
  </si>
  <si>
    <t>2040299</t>
  </si>
  <si>
    <t xml:space="preserve">  其他公安支出</t>
  </si>
  <si>
    <t>20499</t>
  </si>
  <si>
    <t>其他公共安全支出</t>
  </si>
  <si>
    <t>2049901</t>
  </si>
  <si>
    <t xml:space="preserve">  其他公共安全支出</t>
  </si>
  <si>
    <t>进修及培训</t>
  </si>
  <si>
    <t xml:space="preserve">  培训支出</t>
  </si>
  <si>
    <t>207</t>
  </si>
  <si>
    <t>文化旅游体育与传媒支出</t>
  </si>
  <si>
    <t>20701</t>
  </si>
  <si>
    <t>文化和旅游</t>
  </si>
  <si>
    <t>2070109</t>
  </si>
  <si>
    <t xml:space="preserve">  群众文化</t>
  </si>
  <si>
    <t>2070199</t>
  </si>
  <si>
    <t xml:space="preserve">  其他文化和旅游支出</t>
  </si>
  <si>
    <t>208</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</si>
  <si>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</si>
  <si>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</si>
  <si>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</si>
  <si>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</si>
  <si>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</si>
  <si>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</si>
  <si>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</si>
  <si>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</si>
  <si>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</si>
  <si>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</si>
  <si>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</si>
  <si>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</si>
  <si>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</si>
  <si>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</si>
  <si>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</si>
  <si>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</si>
  <si>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</si>
  <si>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</si>
  <si>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2080705</t>
  </si>
  <si>
    <t xml:space="preserve">  公益性岗位补贴</t>
  </si>
  <si>
    <t>20808</t>
  </si>
  <si>
    <t>抚恤</t>
  </si>
  <si>
    <t>2080801</t>
  </si>
  <si>
    <t xml:space="preserve">  死亡抚恤</t>
  </si>
  <si>
    <t>20810</t>
  </si>
  <si>
    <t>社会福利</t>
  </si>
  <si>
    <t>2081002</t>
  </si>
  <si>
    <t xml:space="preserve">  老年福利</t>
  </si>
  <si>
    <t>20811</t>
  </si>
  <si>
    <t>残疾人事业</t>
  </si>
  <si>
    <t>2081105</t>
  </si>
  <si>
    <t xml:space="preserve">  残疾人就业和扶贫</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</si>
  <si>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</si>
  <si>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</si>
  <si>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</si>
  <si>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</si>
  <si>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</si>
  <si>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</si>
  <si>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</si>
  <si>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</si>
  <si>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</si>
  <si>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</si>
  <si>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</si>
  <si>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2082899</t>
  </si>
  <si>
    <t xml:space="preserve">  其他退役军人事务管理支出</t>
  </si>
  <si>
    <t>20899</t>
  </si>
  <si>
    <t>其他社会保障和就业支出</t>
  </si>
  <si>
    <t>2089901</t>
  </si>
  <si>
    <t xml:space="preserve">  其他社会保障和就业支出</t>
  </si>
  <si>
    <t>210</t>
  </si>
  <si>
    <t>卫生健康支出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</si>
  <si>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</si>
  <si>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</si>
  <si>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</si>
  <si>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</si>
  <si>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</si>
  <si>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</si>
  <si>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</si>
  <si>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</si>
  <si>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</si>
  <si>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</si>
  <si>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211</t>
  </si>
  <si>
    <t>节能环保支出</t>
  </si>
  <si>
    <t>21103</t>
  </si>
  <si>
    <t>污染防治</t>
  </si>
  <si>
    <t>2110304</t>
  </si>
  <si>
    <t xml:space="preserve">  固体废弃物与化学品</t>
  </si>
  <si>
    <t>21104</t>
  </si>
  <si>
    <t>自然生态保护</t>
  </si>
  <si>
    <t>2110402</t>
  </si>
  <si>
    <t xml:space="preserve">  农村环境保护</t>
  </si>
  <si>
    <t>21199</t>
  </si>
  <si>
    <t>其他节能环保支出</t>
  </si>
  <si>
    <t>2119901</t>
  </si>
  <si>
    <t xml:space="preserve">  其他节能环保支出</t>
  </si>
  <si>
    <t>212</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</si>
  <si>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</si>
  <si>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</si>
  <si>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</si>
  <si>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</si>
  <si>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</si>
  <si>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</si>
  <si>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</si>
  <si>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</si>
  <si>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</si>
  <si>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</si>
  <si>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</si>
  <si>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</si>
  <si>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</si>
  <si>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2130119</t>
  </si>
  <si>
    <t xml:space="preserve">  防灾救灾</t>
  </si>
  <si>
    <t>2130122</t>
  </si>
  <si>
    <t xml:space="preserve">  农业生产发展</t>
  </si>
  <si>
    <t>2130126</t>
  </si>
  <si>
    <t xml:space="preserve">  农村社会事业</t>
  </si>
  <si>
    <t>2130135</t>
  </si>
  <si>
    <t xml:space="preserve">  农业资源保护修复与利用</t>
  </si>
  <si>
    <t>2130152</t>
  </si>
  <si>
    <t xml:space="preserve">  对高校毕业生到基层任职补助</t>
  </si>
  <si>
    <t>2130199</t>
  </si>
  <si>
    <t xml:space="preserve">  其他农业农村支出</t>
  </si>
  <si>
    <t>21302</t>
  </si>
  <si>
    <t>林业和草原</t>
  </si>
  <si>
    <t>2130209</t>
  </si>
  <si>
    <t xml:space="preserve">  森林生态效益补偿</t>
  </si>
  <si>
    <t>2130234</t>
  </si>
  <si>
    <t xml:space="preserve">  林业草原防灾减灾</t>
  </si>
  <si>
    <t>21303</t>
  </si>
  <si>
    <t>水利</t>
  </si>
  <si>
    <t>2130306</t>
  </si>
  <si>
    <t xml:space="preserve">  水利工程运行与维护</t>
  </si>
  <si>
    <t>2130314</t>
  </si>
  <si>
    <t xml:space="preserve">  防汛</t>
  </si>
  <si>
    <t>21305</t>
  </si>
  <si>
    <t>扶贫</t>
  </si>
  <si>
    <t>2130599</t>
  </si>
  <si>
    <t xml:space="preserve">  其他扶贫支出</t>
  </si>
  <si>
    <t>21307</t>
  </si>
  <si>
    <t>农村综合改革</t>
  </si>
  <si>
    <t>2130705</t>
  </si>
  <si>
    <t xml:space="preserve">  对村民委员会和村党支部的补助</t>
  </si>
  <si>
    <t>221</t>
  </si>
  <si>
    <t>住房保障支出</t>
  </si>
  <si>
    <t>22101</t>
  </si>
  <si>
    <t>保障性安居工程支出</t>
  </si>
  <si>
    <t>2210107</t>
  </si>
  <si>
    <t xml:space="preserve">  保障性住房租金补贴</t>
  </si>
  <si>
    <t>22102</t>
  </si>
  <si>
    <t>住房改革支出</t>
  </si>
  <si>
    <t>2210201</t>
  </si>
  <si>
    <t xml:space="preserve">  住房公积金</t>
  </si>
  <si>
    <t>224</t>
  </si>
  <si>
    <t>灾害防治及应急管理支出</t>
  </si>
  <si>
    <t>22407</t>
  </si>
  <si>
    <t>自然灾害救灾及恢复重建支出</t>
  </si>
  <si>
    <t>2240702</t>
  </si>
  <si>
    <t xml:space="preserve">  地方自然灾害生活补助</t>
  </si>
  <si>
    <t>229</t>
  </si>
  <si>
    <t>其他支出</t>
  </si>
  <si>
    <t>22960</t>
  </si>
  <si>
    <t>彩票公益金安排的支出</t>
  </si>
  <si>
    <t>2296002</t>
  </si>
  <si>
    <t xml:space="preserve">  用于社会福利的彩票公益金支出</t>
  </si>
  <si>
    <t>2296003</t>
  </si>
  <si>
    <t xml:space="preserve">  用于体育事业的彩票公益金支出</t>
  </si>
  <si>
    <t>234</t>
  </si>
  <si>
    <t>抗疫特别国债安排的支出</t>
  </si>
  <si>
    <t>23402</t>
  </si>
  <si>
    <t>抗疫相关支出</t>
  </si>
  <si>
    <t>2340299</t>
  </si>
  <si>
    <t xml:space="preserve">  其他抗疫相关支出</t>
  </si>
  <si>
    <t>备注：本表反映部门本年度一般公共预算财政拨款收支余情况。</t>
    <phoneticPr fontId="2" type="noConversion"/>
  </si>
  <si>
    <t>合  计</t>
    <phoneticPr fontId="3" type="noConversion"/>
  </si>
  <si>
    <t>国有资本经营预算财政拨款支出决算表</t>
  </si>
  <si>
    <t>公开09表</t>
  </si>
  <si>
    <t>单位：万元</t>
  </si>
  <si>
    <t>本年支出</t>
  </si>
  <si>
    <t>功能分类科目编码</t>
  </si>
  <si>
    <t>备注：本表反映部门本年度国有资本经营预算财政拨款支出情况。</t>
  </si>
  <si>
    <t>注明：本单位无相关数据，故本表为空。</t>
    <phoneticPr fontId="50" type="noConversion"/>
  </si>
  <si>
    <t>30101</t>
  </si>
  <si>
    <t>30102</t>
  </si>
  <si>
    <t>30103</t>
  </si>
  <si>
    <t>30107</t>
  </si>
  <si>
    <t>30108</t>
  </si>
  <si>
    <t>30109</t>
  </si>
  <si>
    <t>30110</t>
  </si>
  <si>
    <t>30112</t>
  </si>
  <si>
    <t>30113</t>
  </si>
  <si>
    <t>30199</t>
  </si>
  <si>
    <t xml:space="preserve">  绩效工资</t>
  </si>
  <si>
    <t xml:space="preserve">  机关事业单位基本养老保险费</t>
  </si>
  <si>
    <t xml:space="preserve">  职业年金缴费</t>
  </si>
  <si>
    <t xml:space="preserve">  职工基本医疗保险缴费</t>
  </si>
  <si>
    <t xml:space="preserve">  其他社会保障缴费</t>
  </si>
  <si>
    <t xml:space="preserve">  其他工资福利支出</t>
  </si>
  <si>
    <t>30304</t>
  </si>
  <si>
    <t xml:space="preserve">  抚恤金</t>
  </si>
  <si>
    <t>30305</t>
  </si>
  <si>
    <t xml:space="preserve">  生活补助</t>
  </si>
  <si>
    <t>30201</t>
  </si>
  <si>
    <t>30205</t>
  </si>
  <si>
    <t>30206</t>
  </si>
  <si>
    <t>30207</t>
  </si>
  <si>
    <t>30211</t>
  </si>
  <si>
    <t>30213</t>
  </si>
  <si>
    <t>30215</t>
  </si>
  <si>
    <t>30216</t>
  </si>
  <si>
    <t>30217</t>
  </si>
  <si>
    <t>30226</t>
  </si>
  <si>
    <t>30228</t>
  </si>
  <si>
    <t>30231</t>
  </si>
  <si>
    <t>30239</t>
  </si>
  <si>
    <t>30299</t>
  </si>
  <si>
    <t xml:space="preserve">  差旅费</t>
  </si>
  <si>
    <t xml:space="preserve">  维修（护）费</t>
  </si>
  <si>
    <t xml:space="preserve">  会议费</t>
  </si>
  <si>
    <t xml:space="preserve">  培训费</t>
  </si>
  <si>
    <t xml:space="preserve">  公务接待费</t>
  </si>
  <si>
    <t xml:space="preserve">  劳务费</t>
  </si>
  <si>
    <t xml:space="preserve">  工会经费</t>
  </si>
  <si>
    <t xml:space="preserve">  公务用车运行维护费</t>
  </si>
  <si>
    <t xml:space="preserve">  其他交通费用</t>
  </si>
  <si>
    <t xml:space="preserve">  其他商品和服务支出</t>
  </si>
  <si>
    <t>310</t>
  </si>
  <si>
    <t>资本性支出</t>
  </si>
  <si>
    <t>31002</t>
  </si>
  <si>
    <t xml:space="preserve">  办公设备购置</t>
  </si>
  <si>
    <t>公开部门：重庆市梁平区安胜镇人民政府</t>
    <phoneticPr fontId="50" type="noConversion"/>
  </si>
  <si>
    <t>公开部门：重庆市梁平区安胜镇人民政府</t>
    <phoneticPr fontId="3" type="noConversion"/>
  </si>
  <si>
    <t>公开部门：重庆市梁平区安胜镇人民政府</t>
    <phoneticPr fontId="2" type="noConversion"/>
  </si>
  <si>
    <t>公开部门：重庆市梁平区安胜镇人民政府</t>
    <phoneticPr fontId="2" type="noConversion"/>
  </si>
  <si>
    <t>十一、城乡社区支出</t>
    <phoneticPr fontId="2" type="noConversion"/>
  </si>
  <si>
    <t>二十六、抗疫特别国债安排的支出</t>
    <phoneticPr fontId="2" type="noConversion"/>
  </si>
  <si>
    <t>彩票公益金安排的支出</t>
    <phoneticPr fontId="3" type="noConversion"/>
  </si>
  <si>
    <t>国有土地使用权出让收入安排的支出</t>
    <phoneticPr fontId="3" type="noConversion"/>
  </si>
  <si>
    <t>抗疫相关支出</t>
    <phoneticPr fontId="3" type="noConversion"/>
  </si>
</sst>
</file>

<file path=xl/styles.xml><?xml version="1.0" encoding="utf-8"?>
<styleSheet xmlns="http://schemas.openxmlformats.org/spreadsheetml/2006/main">
  <numFmts count="7">
    <numFmt numFmtId="176" formatCode="_(* #,##0.00_);_(* \(#,##0.00\);_(* &quot;-&quot;??_);_(@_)"/>
    <numFmt numFmtId="177" formatCode="_(\$* #,##0_);_(\$* \(#,##0\);_(\$* &quot;-&quot;_);_(@_)"/>
    <numFmt numFmtId="178" formatCode="0.00_);[Red]\(0.00\)"/>
    <numFmt numFmtId="179" formatCode="0.00_ "/>
    <numFmt numFmtId="180" formatCode=";;"/>
    <numFmt numFmtId="181" formatCode="#,##0.00_ "/>
    <numFmt numFmtId="182" formatCode="#,##0.00_ ;[Red]\-#,##0.00\ "/>
  </numFmts>
  <fonts count="61">
    <font>
      <sz val="9"/>
      <color theme="1"/>
      <name val="宋体"/>
      <charset val="134"/>
      <scheme val="minor"/>
    </font>
    <font>
      <sz val="11"/>
      <color indexed="8"/>
      <name val="宋体"/>
      <charset val="134"/>
    </font>
    <font>
      <sz val="9"/>
      <name val="宋体"/>
      <charset val="134"/>
    </font>
    <font>
      <sz val="9"/>
      <name val="宋体"/>
      <charset val="134"/>
    </font>
    <font>
      <sz val="11"/>
      <name val="仿宋"/>
      <family val="3"/>
      <charset val="134"/>
    </font>
    <font>
      <sz val="11"/>
      <name val="黑体"/>
      <family val="3"/>
      <charset val="134"/>
    </font>
    <font>
      <sz val="11"/>
      <color indexed="8"/>
      <name val="宋体"/>
      <charset val="134"/>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0"/>
      <color indexed="8"/>
      <name val="Arial"/>
      <family val="2"/>
    </font>
    <font>
      <sz val="12"/>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charset val="134"/>
    </font>
    <font>
      <sz val="12"/>
      <color indexed="8"/>
      <name val="宋体"/>
      <charset val="134"/>
    </font>
    <font>
      <sz val="12"/>
      <color indexed="8"/>
      <name val="仿宋"/>
      <family val="3"/>
      <charset val="134"/>
    </font>
    <font>
      <b/>
      <sz val="12"/>
      <name val="楷体_GB2312"/>
      <family val="3"/>
      <charset val="134"/>
    </font>
    <font>
      <sz val="11"/>
      <color indexed="8"/>
      <name val="仿宋"/>
      <family val="3"/>
      <charset val="134"/>
    </font>
    <font>
      <sz val="11"/>
      <color indexed="8"/>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3"/>
      <charset val="134"/>
    </font>
    <font>
      <b/>
      <sz val="11"/>
      <name val="仿宋"/>
      <family val="3"/>
      <charset val="134"/>
    </font>
    <font>
      <b/>
      <sz val="11"/>
      <name val="宋体"/>
      <family val="3"/>
      <charset val="134"/>
    </font>
    <font>
      <sz val="9"/>
      <color indexed="8"/>
      <name val="宋体"/>
      <family val="3"/>
      <charset val="134"/>
    </font>
    <font>
      <b/>
      <sz val="9"/>
      <color indexed="8"/>
      <name val="宋体"/>
      <family val="3"/>
      <charset val="134"/>
    </font>
    <font>
      <sz val="11"/>
      <color indexed="8"/>
      <name val="黑体"/>
      <family val="3"/>
      <charset val="134"/>
    </font>
    <font>
      <b/>
      <sz val="12"/>
      <color indexed="8"/>
      <name val="Arial"/>
      <family val="2"/>
    </font>
    <font>
      <b/>
      <sz val="12"/>
      <name val="仿宋"/>
      <family val="3"/>
      <charset val="134"/>
    </font>
    <font>
      <sz val="9"/>
      <name val="宋体"/>
      <family val="3"/>
      <charset val="134"/>
    </font>
    <font>
      <sz val="9"/>
      <name val="宋体"/>
      <family val="3"/>
      <charset val="134"/>
    </font>
    <font>
      <b/>
      <sz val="10"/>
      <name val="宋体"/>
      <family val="3"/>
      <charset val="134"/>
    </font>
    <font>
      <sz val="10"/>
      <name val="宋体"/>
      <family val="3"/>
      <charset val="134"/>
    </font>
    <font>
      <sz val="14"/>
      <color indexed="8"/>
      <name val="仿宋"/>
      <family val="3"/>
      <charset val="134"/>
    </font>
    <font>
      <sz val="14"/>
      <color indexed="8"/>
      <name val="宋体"/>
      <family val="3"/>
      <charset val="134"/>
    </font>
    <font>
      <sz val="14"/>
      <name val="仿宋"/>
      <family val="3"/>
      <charset val="134"/>
    </font>
    <font>
      <sz val="10"/>
      <color indexed="8"/>
      <name val="宋体"/>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indexed="9"/>
        <bgColor indexed="64"/>
      </patternFill>
    </fill>
    <fill>
      <patternFill patternType="solid">
        <fgColor rgb="FFFFC7CE"/>
      </patternFill>
    </fill>
    <fill>
      <patternFill patternType="solid">
        <fgColor rgb="FFC6EFCE"/>
      </patternFill>
    </fill>
  </fills>
  <borders count="2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23"/>
      </bottom>
      <diagonal/>
    </border>
    <border>
      <left/>
      <right/>
      <top/>
      <bottom style="thin">
        <color indexed="64"/>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598">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58" fillId="2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5" fillId="0" borderId="0">
      <alignment vertical="center"/>
    </xf>
    <xf numFmtId="0" fontId="59"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60" fillId="27"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177" fontId="14" fillId="0" borderId="0"/>
    <xf numFmtId="176" fontId="14"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cellStyleXfs>
  <cellXfs count="188">
    <xf numFmtId="0" fontId="0" fillId="0" borderId="0" xfId="0">
      <alignment vertical="center"/>
    </xf>
    <xf numFmtId="0" fontId="14" fillId="0" borderId="0" xfId="326"/>
    <xf numFmtId="40" fontId="27" fillId="0" borderId="0" xfId="326" applyNumberFormat="1" applyFont="1" applyAlignment="1">
      <alignment horizontal="right" vertical="center" shrinkToFit="1"/>
    </xf>
    <xf numFmtId="40" fontId="27" fillId="0" borderId="0" xfId="326" quotePrefix="1" applyNumberFormat="1" applyFont="1" applyAlignment="1">
      <alignment horizontal="right" vertical="center" shrinkToFit="1"/>
    </xf>
    <xf numFmtId="40" fontId="28" fillId="0" borderId="10" xfId="326" applyNumberFormat="1" applyFont="1" applyFill="1" applyBorder="1" applyAlignment="1">
      <alignment horizontal="center" vertical="center" shrinkToFit="1"/>
    </xf>
    <xf numFmtId="40" fontId="4" fillId="0" borderId="10" xfId="326" applyNumberFormat="1" applyFont="1" applyFill="1" applyBorder="1" applyAlignment="1">
      <alignment horizontal="right" vertical="center" shrinkToFit="1"/>
    </xf>
    <xf numFmtId="40" fontId="27" fillId="0" borderId="10" xfId="326" applyNumberFormat="1" applyFont="1" applyFill="1" applyBorder="1" applyAlignment="1">
      <alignment horizontal="right" vertical="center" shrinkToFit="1"/>
    </xf>
    <xf numFmtId="40" fontId="27" fillId="0" borderId="10" xfId="326" quotePrefix="1" applyNumberFormat="1" applyFont="1" applyFill="1" applyBorder="1" applyAlignment="1">
      <alignment horizontal="center" vertical="center" shrinkToFit="1"/>
    </xf>
    <xf numFmtId="40" fontId="4" fillId="0" borderId="10" xfId="326" applyNumberFormat="1" applyFont="1" applyBorder="1" applyAlignment="1">
      <alignment horizontal="right" vertical="center" shrinkToFit="1"/>
    </xf>
    <xf numFmtId="40" fontId="27" fillId="0" borderId="10" xfId="326" applyNumberFormat="1" applyFont="1" applyBorder="1" applyAlignment="1">
      <alignment horizontal="right" vertical="center" shrinkToFit="1"/>
    </xf>
    <xf numFmtId="40" fontId="29" fillId="0" borderId="10" xfId="326" applyNumberFormat="1" applyFont="1" applyFill="1" applyBorder="1" applyAlignment="1">
      <alignment horizontal="right" vertical="center" shrinkToFit="1"/>
    </xf>
    <xf numFmtId="40" fontId="27" fillId="0" borderId="0" xfId="326" applyNumberFormat="1" applyFont="1" applyAlignment="1">
      <alignment shrinkToFit="1"/>
    </xf>
    <xf numFmtId="0" fontId="27" fillId="0" borderId="0" xfId="326" applyFont="1"/>
    <xf numFmtId="0" fontId="30" fillId="0" borderId="0" xfId="326" applyFont="1"/>
    <xf numFmtId="178" fontId="30" fillId="0" borderId="0" xfId="326" applyNumberFormat="1" applyFont="1"/>
    <xf numFmtId="178" fontId="14" fillId="0" borderId="0" xfId="326" applyNumberFormat="1"/>
    <xf numFmtId="0" fontId="32" fillId="0" borderId="0" xfId="326" applyFont="1"/>
    <xf numFmtId="0" fontId="27" fillId="0" borderId="0" xfId="326" applyFont="1" applyAlignment="1">
      <alignment horizontal="left"/>
    </xf>
    <xf numFmtId="0" fontId="30" fillId="0" borderId="0" xfId="326" applyFont="1" applyAlignment="1">
      <alignment horizontal="left"/>
    </xf>
    <xf numFmtId="0" fontId="32" fillId="0" borderId="0" xfId="326" applyFont="1" applyAlignment="1">
      <alignment horizontal="left"/>
    </xf>
    <xf numFmtId="40" fontId="27" fillId="0" borderId="10" xfId="326" applyNumberFormat="1" applyFont="1" applyFill="1" applyBorder="1" applyAlignment="1">
      <alignment horizontal="left" vertical="center" shrinkToFit="1"/>
    </xf>
    <xf numFmtId="0" fontId="15" fillId="0" borderId="0" xfId="327" applyFont="1" applyFill="1" applyAlignment="1"/>
    <xf numFmtId="0" fontId="15" fillId="0" borderId="0" xfId="327" applyFont="1" applyFill="1" applyAlignment="1">
      <alignment horizontal="center"/>
    </xf>
    <xf numFmtId="0" fontId="33" fillId="0" borderId="0" xfId="327" applyFont="1" applyFill="1" applyAlignment="1"/>
    <xf numFmtId="0" fontId="4" fillId="0" borderId="10" xfId="327" applyFont="1" applyFill="1" applyBorder="1" applyAlignment="1">
      <alignment horizontal="left" vertical="center"/>
    </xf>
    <xf numFmtId="0" fontId="0" fillId="0" borderId="0" xfId="0" applyAlignment="1"/>
    <xf numFmtId="0" fontId="0" fillId="0" borderId="0" xfId="0" applyFill="1" applyAlignment="1"/>
    <xf numFmtId="40" fontId="27" fillId="0" borderId="10" xfId="326" applyNumberFormat="1" applyFont="1" applyFill="1" applyBorder="1" applyAlignment="1">
      <alignment horizontal="center" vertical="center" shrinkToFit="1"/>
    </xf>
    <xf numFmtId="4" fontId="27" fillId="0" borderId="10" xfId="0" applyNumberFormat="1" applyFont="1" applyFill="1" applyBorder="1" applyAlignment="1">
      <alignment horizontal="right" vertical="center" shrinkToFit="1"/>
    </xf>
    <xf numFmtId="0" fontId="27" fillId="0" borderId="10" xfId="0" applyFont="1" applyFill="1" applyBorder="1" applyAlignment="1">
      <alignment horizontal="right" vertical="center" shrinkToFit="1"/>
    </xf>
    <xf numFmtId="0" fontId="27" fillId="0" borderId="10" xfId="0" applyFont="1" applyFill="1" applyBorder="1" applyAlignment="1">
      <alignment horizontal="left" vertical="center" shrinkToFit="1"/>
    </xf>
    <xf numFmtId="0" fontId="27" fillId="0" borderId="10" xfId="0" quotePrefix="1" applyFont="1" applyFill="1" applyBorder="1" applyAlignment="1">
      <alignment horizontal="left" vertical="center" shrinkToFit="1"/>
    </xf>
    <xf numFmtId="0" fontId="0" fillId="0" borderId="0" xfId="0" applyBorder="1" applyAlignment="1">
      <alignment vertical="center"/>
    </xf>
    <xf numFmtId="0" fontId="27" fillId="0" borderId="0" xfId="0" applyFont="1" applyBorder="1" applyAlignment="1">
      <alignment horizontal="right" vertical="center"/>
    </xf>
    <xf numFmtId="0" fontId="34" fillId="0" borderId="0" xfId="0" applyFont="1" applyBorder="1" applyAlignment="1">
      <alignment horizontal="center" vertical="center"/>
    </xf>
    <xf numFmtId="0" fontId="34" fillId="0" borderId="0" xfId="0" applyFont="1" applyFill="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27" fillId="0" borderId="10" xfId="0" applyFont="1" applyFill="1" applyBorder="1" applyAlignment="1">
      <alignment horizontal="left" vertical="center"/>
    </xf>
    <xf numFmtId="0" fontId="27" fillId="0" borderId="10" xfId="0" applyFont="1" applyFill="1" applyBorder="1" applyAlignment="1">
      <alignment horizontal="center" vertical="center"/>
    </xf>
    <xf numFmtId="0" fontId="5" fillId="0" borderId="10" xfId="327" applyFont="1" applyBorder="1" applyAlignment="1">
      <alignment horizontal="center" vertical="center" wrapText="1"/>
    </xf>
    <xf numFmtId="0" fontId="36" fillId="0" borderId="0" xfId="0" applyNumberFormat="1" applyFont="1" applyFill="1" applyAlignment="1" applyProtection="1">
      <alignment horizontal="centerContinuous"/>
    </xf>
    <xf numFmtId="0" fontId="38" fillId="0" borderId="10" xfId="0" applyFont="1" applyBorder="1" applyAlignment="1">
      <alignment horizontal="center" vertical="center"/>
    </xf>
    <xf numFmtId="49" fontId="37" fillId="0" borderId="11" xfId="0" applyNumberFormat="1" applyFont="1" applyFill="1" applyBorder="1" applyAlignment="1" applyProtection="1">
      <alignment vertical="center"/>
    </xf>
    <xf numFmtId="180" fontId="37" fillId="0" borderId="10" xfId="0" applyNumberFormat="1" applyFont="1" applyFill="1" applyBorder="1" applyAlignment="1" applyProtection="1">
      <alignment vertical="center"/>
    </xf>
    <xf numFmtId="4" fontId="27" fillId="0" borderId="10" xfId="0" applyNumberFormat="1" applyFont="1" applyFill="1" applyBorder="1" applyAlignment="1">
      <alignment vertical="center" shrinkToFit="1"/>
    </xf>
    <xf numFmtId="0" fontId="27" fillId="0" borderId="10" xfId="0" applyFont="1" applyFill="1" applyBorder="1" applyAlignment="1">
      <alignment vertical="center" shrinkToFit="1"/>
    </xf>
    <xf numFmtId="40" fontId="4" fillId="0" borderId="10" xfId="326" applyNumberFormat="1" applyFont="1" applyBorder="1" applyAlignment="1">
      <alignment vertical="center" shrinkToFit="1"/>
    </xf>
    <xf numFmtId="0" fontId="4" fillId="0" borderId="10" xfId="327" applyFont="1" applyFill="1" applyBorder="1" applyAlignment="1">
      <alignment vertical="center"/>
    </xf>
    <xf numFmtId="4" fontId="4" fillId="0" borderId="10" xfId="327" applyNumberFormat="1" applyFont="1" applyFill="1" applyBorder="1" applyAlignment="1">
      <alignment vertical="center"/>
    </xf>
    <xf numFmtId="0" fontId="15" fillId="0" borderId="0" xfId="327" applyFont="1" applyFill="1" applyAlignment="1">
      <alignment horizontal="left"/>
    </xf>
    <xf numFmtId="0" fontId="4" fillId="0" borderId="10" xfId="327" applyFont="1" applyFill="1" applyBorder="1" applyAlignment="1">
      <alignment horizontal="left" vertical="center" shrinkToFit="1"/>
    </xf>
    <xf numFmtId="178" fontId="27" fillId="0" borderId="0" xfId="326" applyNumberFormat="1" applyFont="1" applyAlignment="1">
      <alignment horizontal="right"/>
    </xf>
    <xf numFmtId="178" fontId="30" fillId="0" borderId="0" xfId="326" applyNumberFormat="1" applyFont="1" applyAlignment="1">
      <alignment horizontal="right"/>
    </xf>
    <xf numFmtId="0" fontId="0" fillId="0" borderId="0" xfId="0" applyAlignment="1">
      <alignment horizontal="right"/>
    </xf>
    <xf numFmtId="0" fontId="0" fillId="0" borderId="0" xfId="0" applyAlignment="1">
      <alignment horizontal="left"/>
    </xf>
    <xf numFmtId="0" fontId="30" fillId="0" borderId="0" xfId="326" applyFont="1" applyAlignment="1"/>
    <xf numFmtId="0" fontId="27" fillId="0" borderId="0" xfId="326" applyFont="1" applyAlignment="1">
      <alignment horizontal="left" vertical="center"/>
    </xf>
    <xf numFmtId="0" fontId="30" fillId="0" borderId="0" xfId="326" applyFont="1" applyAlignment="1">
      <alignment horizontal="left" vertical="center"/>
    </xf>
    <xf numFmtId="0" fontId="32" fillId="0" borderId="0" xfId="326" applyFont="1" applyAlignment="1">
      <alignment horizontal="left" vertical="center"/>
    </xf>
    <xf numFmtId="179" fontId="37" fillId="0" borderId="12" xfId="0" applyNumberFormat="1" applyFont="1" applyFill="1" applyBorder="1" applyAlignment="1" applyProtection="1">
      <alignment horizontal="right" vertical="center"/>
    </xf>
    <xf numFmtId="179" fontId="37" fillId="0" borderId="10" xfId="0" applyNumberFormat="1" applyFont="1" applyFill="1" applyBorder="1" applyAlignment="1" applyProtection="1">
      <alignment horizontal="right" vertical="center"/>
    </xf>
    <xf numFmtId="49" fontId="37" fillId="0" borderId="10" xfId="0" applyNumberFormat="1" applyFont="1" applyFill="1" applyBorder="1" applyAlignment="1" applyProtection="1">
      <alignment vertical="center"/>
    </xf>
    <xf numFmtId="0" fontId="27" fillId="0" borderId="0" xfId="326" applyFont="1" applyAlignment="1">
      <alignment vertical="center"/>
    </xf>
    <xf numFmtId="0" fontId="15" fillId="0" borderId="0" xfId="327" applyFont="1" applyFill="1" applyAlignment="1">
      <alignment vertical="center"/>
    </xf>
    <xf numFmtId="0" fontId="5" fillId="0" borderId="10" xfId="327" applyFont="1" applyFill="1" applyBorder="1" applyAlignment="1">
      <alignment horizontal="center" vertical="center" wrapText="1"/>
    </xf>
    <xf numFmtId="0" fontId="27" fillId="0" borderId="0" xfId="0" applyFont="1" applyBorder="1" applyAlignment="1">
      <alignment horizontal="left" vertical="center"/>
    </xf>
    <xf numFmtId="0" fontId="40" fillId="0" borderId="0" xfId="326" applyFont="1" applyAlignment="1">
      <alignment horizontal="center" vertical="center"/>
    </xf>
    <xf numFmtId="0" fontId="1" fillId="0" borderId="0" xfId="0" applyFont="1" applyAlignment="1"/>
    <xf numFmtId="0" fontId="4" fillId="0" borderId="0" xfId="327" applyFont="1" applyBorder="1" applyAlignment="1">
      <alignment horizontal="right" vertical="center"/>
    </xf>
    <xf numFmtId="0" fontId="42" fillId="0" borderId="0" xfId="0" applyFont="1" applyAlignment="1">
      <alignment horizontal="center"/>
    </xf>
    <xf numFmtId="0" fontId="40" fillId="0" borderId="0" xfId="327" applyFont="1" applyFill="1" applyBorder="1" applyAlignment="1">
      <alignment horizontal="center" vertical="center"/>
    </xf>
    <xf numFmtId="0" fontId="39" fillId="0" borderId="0" xfId="327" applyFont="1" applyFill="1" applyBorder="1" applyAlignment="1">
      <alignment horizontal="center" vertical="center"/>
    </xf>
    <xf numFmtId="0" fontId="5" fillId="0" borderId="0" xfId="327" applyFont="1" applyFill="1" applyBorder="1" applyAlignment="1">
      <alignment vertical="center"/>
    </xf>
    <xf numFmtId="0" fontId="39" fillId="0" borderId="0" xfId="327" applyFont="1" applyFill="1" applyBorder="1" applyAlignment="1">
      <alignment vertical="center"/>
    </xf>
    <xf numFmtId="178" fontId="14" fillId="0" borderId="0" xfId="326" applyNumberFormat="1" applyAlignment="1">
      <alignment vertical="center"/>
    </xf>
    <xf numFmtId="0" fontId="14" fillId="0" borderId="0" xfId="326" applyAlignment="1">
      <alignment vertical="center"/>
    </xf>
    <xf numFmtId="178" fontId="27" fillId="0" borderId="0" xfId="326" applyNumberFormat="1" applyFont="1" applyAlignment="1">
      <alignment horizontal="right" vertical="center"/>
    </xf>
    <xf numFmtId="0" fontId="0" fillId="0" borderId="0" xfId="0" applyAlignment="1">
      <alignment vertical="center"/>
    </xf>
    <xf numFmtId="0" fontId="4" fillId="0" borderId="10" xfId="327" applyFont="1" applyBorder="1" applyAlignment="1">
      <alignment vertical="center"/>
    </xf>
    <xf numFmtId="0" fontId="43" fillId="0" borderId="10" xfId="327" applyFont="1" applyFill="1" applyBorder="1" applyAlignment="1">
      <alignment vertical="center"/>
    </xf>
    <xf numFmtId="0" fontId="4" fillId="0" borderId="0" xfId="327" applyFont="1" applyFill="1" applyAlignment="1">
      <alignment vertical="center"/>
    </xf>
    <xf numFmtId="0" fontId="5" fillId="0" borderId="10" xfId="0" applyFont="1" applyFill="1" applyBorder="1" applyAlignment="1">
      <alignment horizontal="center" vertical="center" shrinkToFit="1"/>
    </xf>
    <xf numFmtId="0" fontId="43"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0" fontId="44" fillId="0" borderId="0" xfId="0" applyFont="1" applyFill="1" applyBorder="1" applyAlignment="1">
      <alignment vertical="center"/>
    </xf>
    <xf numFmtId="0" fontId="35" fillId="0" borderId="0" xfId="0" applyFont="1" applyFill="1" applyBorder="1" applyAlignment="1">
      <alignment horizontal="left" vertical="center"/>
    </xf>
    <xf numFmtId="0" fontId="28" fillId="0" borderId="10" xfId="326" applyFont="1" applyFill="1" applyBorder="1" applyAlignment="1">
      <alignment horizontal="center" vertical="center" shrinkToFit="1"/>
    </xf>
    <xf numFmtId="0" fontId="4" fillId="8" borderId="10" xfId="0" applyFont="1" applyFill="1" applyBorder="1" applyAlignment="1">
      <alignment horizontal="left" vertical="center" shrinkToFit="1"/>
    </xf>
    <xf numFmtId="0" fontId="43" fillId="8" borderId="10" xfId="0" applyFont="1" applyFill="1" applyBorder="1" applyAlignment="1">
      <alignment horizontal="left" vertical="center" shrinkToFit="1"/>
    </xf>
    <xf numFmtId="0" fontId="32" fillId="0" borderId="0" xfId="326" applyFont="1" applyFill="1"/>
    <xf numFmtId="0" fontId="6" fillId="0" borderId="10" xfId="326" applyFont="1" applyBorder="1" applyAlignment="1">
      <alignment vertical="center"/>
    </xf>
    <xf numFmtId="40" fontId="27" fillId="0" borderId="10" xfId="326" quotePrefix="1" applyNumberFormat="1" applyFont="1" applyFill="1" applyBorder="1" applyAlignment="1">
      <alignment horizontal="left" vertical="center" shrinkToFit="1"/>
    </xf>
    <xf numFmtId="0" fontId="0" fillId="0" borderId="10" xfId="0" applyBorder="1" applyAlignment="1">
      <alignment horizontal="right"/>
    </xf>
    <xf numFmtId="0" fontId="29" fillId="0" borderId="10" xfId="0" applyFont="1" applyFill="1" applyBorder="1" applyAlignment="1">
      <alignment horizontal="left" vertical="center" shrinkToFit="1"/>
    </xf>
    <xf numFmtId="4" fontId="29" fillId="0" borderId="10" xfId="0" applyNumberFormat="1" applyFont="1" applyFill="1" applyBorder="1" applyAlignment="1">
      <alignment horizontal="right" vertical="center" shrinkToFit="1"/>
    </xf>
    <xf numFmtId="0" fontId="29" fillId="0" borderId="10" xfId="0" applyFont="1" applyFill="1" applyBorder="1" applyAlignment="1">
      <alignment horizontal="right" vertical="center" shrinkToFit="1"/>
    </xf>
    <xf numFmtId="0" fontId="46" fillId="0" borderId="0" xfId="0" applyFont="1" applyFill="1" applyAlignment="1"/>
    <xf numFmtId="0" fontId="46" fillId="0" borderId="10" xfId="0" applyFont="1" applyBorder="1" applyAlignment="1">
      <alignment horizontal="right"/>
    </xf>
    <xf numFmtId="0" fontId="46" fillId="0" borderId="0" xfId="0" applyFont="1" applyAlignment="1"/>
    <xf numFmtId="0" fontId="45" fillId="0" borderId="0" xfId="0" applyFont="1" applyFill="1" applyAlignment="1"/>
    <xf numFmtId="4" fontId="29" fillId="0" borderId="10" xfId="0" applyNumberFormat="1" applyFont="1" applyFill="1" applyBorder="1" applyAlignment="1">
      <alignment vertical="center" shrinkToFit="1"/>
    </xf>
    <xf numFmtId="0" fontId="29" fillId="0" borderId="10" xfId="0" applyFont="1" applyFill="1" applyBorder="1" applyAlignment="1">
      <alignment vertical="center" shrinkToFit="1"/>
    </xf>
    <xf numFmtId="181" fontId="29" fillId="0" borderId="10" xfId="0" applyNumberFormat="1" applyFont="1" applyFill="1" applyBorder="1" applyAlignment="1">
      <alignment vertical="center" shrinkToFit="1"/>
    </xf>
    <xf numFmtId="40" fontId="43" fillId="0" borderId="10" xfId="326" applyNumberFormat="1" applyFont="1" applyBorder="1" applyAlignment="1">
      <alignment vertical="center" shrinkToFit="1"/>
    </xf>
    <xf numFmtId="0" fontId="48" fillId="0" borderId="0" xfId="326" applyFont="1"/>
    <xf numFmtId="40" fontId="43" fillId="0" borderId="10" xfId="326" applyNumberFormat="1" applyFont="1" applyBorder="1" applyAlignment="1">
      <alignment horizontal="center" vertical="center" shrinkToFit="1"/>
    </xf>
    <xf numFmtId="40" fontId="49" fillId="0" borderId="10" xfId="326" applyNumberFormat="1" applyFont="1" applyBorder="1" applyAlignment="1">
      <alignment vertical="center" shrinkToFit="1"/>
    </xf>
    <xf numFmtId="0" fontId="29" fillId="0" borderId="10" xfId="0" applyFont="1" applyFill="1" applyBorder="1" applyAlignment="1">
      <alignment horizontal="center" vertical="center" shrinkToFit="1"/>
    </xf>
    <xf numFmtId="40" fontId="49" fillId="0" borderId="10" xfId="326" applyNumberFormat="1" applyFont="1" applyBorder="1" applyAlignment="1">
      <alignment horizontal="center" vertical="center" shrinkToFit="1"/>
    </xf>
    <xf numFmtId="49" fontId="37" fillId="0" borderId="11" xfId="0" applyNumberFormat="1" applyFont="1" applyFill="1" applyBorder="1" applyAlignment="1" applyProtection="1">
      <alignment horizontal="center" vertical="center"/>
    </xf>
    <xf numFmtId="0" fontId="41" fillId="0" borderId="0" xfId="326" applyFont="1" applyFill="1" applyAlignment="1">
      <alignment horizontal="center" vertical="center"/>
    </xf>
    <xf numFmtId="0" fontId="39" fillId="24" borderId="0" xfId="0" applyFont="1" applyFill="1" applyBorder="1" applyAlignment="1">
      <alignment horizontal="left" vertical="center"/>
    </xf>
    <xf numFmtId="0" fontId="51" fillId="24" borderId="0" xfId="0" applyFont="1" applyFill="1" applyBorder="1" applyAlignment="1">
      <alignment horizontal="left" vertical="center"/>
    </xf>
    <xf numFmtId="0" fontId="0" fillId="0" borderId="0" xfId="0" applyBorder="1">
      <alignment vertical="center"/>
    </xf>
    <xf numFmtId="0" fontId="4" fillId="0" borderId="0" xfId="327" applyFont="1" applyFill="1" applyBorder="1" applyAlignment="1">
      <alignment horizontal="right" vertical="center"/>
    </xf>
    <xf numFmtId="0" fontId="51" fillId="24" borderId="13" xfId="0" applyFont="1" applyFill="1" applyBorder="1" applyAlignment="1">
      <alignment horizontal="left" vertical="center"/>
    </xf>
    <xf numFmtId="0" fontId="4" fillId="0" borderId="14" xfId="327" applyFont="1" applyFill="1" applyBorder="1" applyAlignment="1">
      <alignment horizontal="right" vertical="center"/>
    </xf>
    <xf numFmtId="4" fontId="53" fillId="0" borderId="15" xfId="0" applyNumberFormat="1" applyFont="1" applyFill="1" applyBorder="1" applyAlignment="1">
      <alignment horizontal="right" vertical="center" shrinkToFit="1"/>
    </xf>
    <xf numFmtId="0" fontId="53" fillId="0" borderId="15" xfId="0" applyFont="1" applyFill="1" applyBorder="1" applyAlignment="1">
      <alignment horizontal="left" vertical="center" shrinkToFit="1"/>
    </xf>
    <xf numFmtId="179" fontId="37" fillId="0" borderId="10" xfId="0" applyNumberFormat="1" applyFont="1" applyFill="1" applyBorder="1" applyAlignment="1" applyProtection="1">
      <alignment horizontal="center" vertical="center"/>
    </xf>
    <xf numFmtId="179" fontId="37" fillId="0" borderId="12" xfId="0" applyNumberFormat="1" applyFont="1" applyFill="1" applyBorder="1" applyAlignment="1" applyProtection="1">
      <alignment horizontal="left" vertical="center"/>
    </xf>
    <xf numFmtId="179" fontId="37" fillId="0" borderId="10" xfId="0" applyNumberFormat="1" applyFont="1" applyFill="1" applyBorder="1" applyAlignment="1" applyProtection="1">
      <alignment horizontal="left" vertical="center"/>
    </xf>
    <xf numFmtId="179" fontId="37" fillId="0" borderId="12" xfId="0" applyNumberFormat="1" applyFont="1" applyFill="1" applyBorder="1" applyAlignment="1" applyProtection="1">
      <alignment horizontal="center" vertical="center"/>
    </xf>
    <xf numFmtId="49" fontId="37" fillId="0" borderId="10" xfId="0" applyNumberFormat="1" applyFont="1" applyFill="1" applyBorder="1" applyAlignment="1" applyProtection="1">
      <alignment horizontal="center" vertical="center"/>
    </xf>
    <xf numFmtId="0" fontId="53" fillId="25" borderId="16" xfId="0" applyFont="1" applyFill="1" applyBorder="1" applyAlignment="1">
      <alignment horizontal="center" vertical="center" shrinkToFit="1"/>
    </xf>
    <xf numFmtId="181" fontId="4" fillId="0" borderId="10" xfId="0" applyNumberFormat="1" applyFont="1" applyFill="1" applyBorder="1" applyAlignment="1">
      <alignment horizontal="right" vertical="center" shrinkToFit="1"/>
    </xf>
    <xf numFmtId="0" fontId="54" fillId="0" borderId="14" xfId="0" applyFont="1" applyFill="1" applyBorder="1" applyAlignment="1">
      <alignment vertical="center"/>
    </xf>
    <xf numFmtId="0" fontId="55" fillId="0" borderId="0" xfId="0" applyFont="1" applyBorder="1" applyAlignment="1">
      <alignment vertical="center"/>
    </xf>
    <xf numFmtId="0" fontId="54" fillId="0" borderId="0" xfId="0" applyFont="1" applyFill="1" applyBorder="1" applyAlignment="1">
      <alignment horizontal="left" vertical="center"/>
    </xf>
    <xf numFmtId="182" fontId="14" fillId="0" borderId="0" xfId="326" applyNumberFormat="1"/>
    <xf numFmtId="0" fontId="57" fillId="0" borderId="0" xfId="326" applyFont="1"/>
    <xf numFmtId="0" fontId="41" fillId="0" borderId="0" xfId="326" quotePrefix="1" applyFont="1" applyAlignment="1">
      <alignment horizontal="center" vertical="center"/>
    </xf>
    <xf numFmtId="0" fontId="41" fillId="0" borderId="0" xfId="326" applyFont="1" applyAlignment="1">
      <alignment horizontal="center" vertical="center"/>
    </xf>
    <xf numFmtId="0" fontId="31" fillId="0" borderId="0" xfId="326" applyFont="1" applyAlignment="1">
      <alignment horizontal="center" vertical="center"/>
    </xf>
    <xf numFmtId="40" fontId="28" fillId="0" borderId="11" xfId="326" applyNumberFormat="1" applyFont="1" applyFill="1" applyBorder="1" applyAlignment="1">
      <alignment horizontal="center" vertical="center" shrinkToFit="1"/>
    </xf>
    <xf numFmtId="40" fontId="28" fillId="0" borderId="17" xfId="326" applyNumberFormat="1" applyFont="1" applyFill="1" applyBorder="1" applyAlignment="1">
      <alignment horizontal="center" vertical="center" shrinkToFit="1"/>
    </xf>
    <xf numFmtId="0" fontId="54" fillId="0" borderId="14" xfId="0" applyFont="1" applyFill="1" applyBorder="1" applyAlignment="1">
      <alignment horizontal="left" vertical="center"/>
    </xf>
    <xf numFmtId="0" fontId="28" fillId="0" borderId="10" xfId="0" applyFont="1" applyFill="1" applyBorder="1" applyAlignment="1">
      <alignment horizontal="center" vertical="center" shrinkToFit="1"/>
    </xf>
    <xf numFmtId="0" fontId="28" fillId="0" borderId="10" xfId="0" applyFont="1" applyFill="1" applyBorder="1" applyAlignment="1">
      <alignment horizontal="center" vertical="center" wrapText="1" shrinkToFit="1"/>
    </xf>
    <xf numFmtId="0" fontId="28" fillId="8" borderId="10" xfId="0" applyFont="1" applyFill="1" applyBorder="1" applyAlignment="1">
      <alignment horizontal="center" vertical="center" wrapText="1" shrinkToFit="1"/>
    </xf>
    <xf numFmtId="0" fontId="27" fillId="0" borderId="10" xfId="0" applyFont="1" applyFill="1" applyBorder="1" applyAlignment="1">
      <alignment horizontal="center" vertical="center" shrinkToFit="1"/>
    </xf>
    <xf numFmtId="0" fontId="28" fillId="0" borderId="18" xfId="0" applyFont="1" applyFill="1" applyBorder="1" applyAlignment="1">
      <alignment horizontal="center" vertical="center" wrapText="1" shrinkToFit="1"/>
    </xf>
    <xf numFmtId="0" fontId="28" fillId="0" borderId="19" xfId="0" applyFont="1" applyFill="1" applyBorder="1" applyAlignment="1">
      <alignment horizontal="center" vertical="center" wrapText="1" shrinkToFit="1"/>
    </xf>
    <xf numFmtId="0" fontId="28" fillId="0" borderId="20" xfId="0" applyFont="1" applyFill="1" applyBorder="1" applyAlignment="1">
      <alignment horizontal="center" vertical="center" wrapText="1" shrinkToFit="1"/>
    </xf>
    <xf numFmtId="0" fontId="29" fillId="0" borderId="11"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7" fillId="0" borderId="0" xfId="326" applyFont="1" applyBorder="1" applyAlignment="1">
      <alignment horizontal="left"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5" fillId="8" borderId="10" xfId="326" quotePrefix="1" applyNumberFormat="1" applyFont="1" applyFill="1" applyBorder="1" applyAlignment="1" applyProtection="1">
      <alignment horizontal="center" vertical="center" wrapText="1" shrinkToFit="1"/>
    </xf>
    <xf numFmtId="0" fontId="47" fillId="23" borderId="0" xfId="326" applyNumberFormat="1" applyFont="1" applyFill="1" applyBorder="1" applyAlignment="1" applyProtection="1">
      <alignment horizontal="left" vertical="center" wrapText="1" shrinkToFit="1"/>
    </xf>
    <xf numFmtId="0" fontId="49" fillId="0" borderId="10" xfId="326" applyNumberFormat="1" applyFont="1" applyFill="1" applyBorder="1" applyAlignment="1" applyProtection="1">
      <alignment horizontal="center" vertical="center" shrinkToFit="1"/>
    </xf>
    <xf numFmtId="0" fontId="5" fillId="0" borderId="10" xfId="326" applyNumberFormat="1" applyFont="1" applyFill="1" applyBorder="1" applyAlignment="1" applyProtection="1">
      <alignment horizontal="center" vertical="center" wrapText="1" shrinkToFit="1"/>
    </xf>
    <xf numFmtId="0" fontId="5" fillId="0" borderId="10" xfId="326" quotePrefix="1" applyNumberFormat="1" applyFont="1" applyFill="1" applyBorder="1" applyAlignment="1" applyProtection="1">
      <alignment horizontal="center" vertical="center" shrinkToFit="1"/>
    </xf>
    <xf numFmtId="0" fontId="5" fillId="8" borderId="10" xfId="326" applyNumberFormat="1" applyFont="1" applyFill="1" applyBorder="1" applyAlignment="1" applyProtection="1">
      <alignment horizontal="center" vertical="center" wrapText="1" shrinkToFit="1"/>
    </xf>
    <xf numFmtId="0" fontId="27" fillId="0" borderId="21" xfId="326" applyFont="1" applyBorder="1" applyAlignment="1">
      <alignment horizontal="left" vertical="center" wrapText="1"/>
    </xf>
    <xf numFmtId="49" fontId="37" fillId="0" borderId="11" xfId="0" applyNumberFormat="1" applyFont="1" applyFill="1" applyBorder="1" applyAlignment="1" applyProtection="1">
      <alignment horizontal="center" vertical="center"/>
    </xf>
    <xf numFmtId="49" fontId="37" fillId="0" borderId="17" xfId="0" applyNumberFormat="1" applyFont="1" applyFill="1" applyBorder="1" applyAlignment="1" applyProtection="1">
      <alignment horizontal="center" vertical="center"/>
    </xf>
    <xf numFmtId="0" fontId="38" fillId="0" borderId="11" xfId="0" applyFont="1" applyBorder="1" applyAlignment="1">
      <alignment horizontal="center" vertical="center" wrapText="1"/>
    </xf>
    <xf numFmtId="0" fontId="38" fillId="0" borderId="17" xfId="0" applyFont="1" applyBorder="1" applyAlignment="1">
      <alignment horizontal="center" vertical="center" wrapText="1"/>
    </xf>
    <xf numFmtId="0" fontId="5" fillId="8" borderId="11"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17" xfId="0" applyFont="1" applyFill="1" applyBorder="1" applyAlignment="1">
      <alignment horizontal="center" vertical="center"/>
    </xf>
    <xf numFmtId="0" fontId="4" fillId="0" borderId="10" xfId="327" applyFont="1" applyFill="1" applyBorder="1" applyAlignment="1">
      <alignment horizontal="center" vertical="center"/>
    </xf>
    <xf numFmtId="0" fontId="5" fillId="0" borderId="10" xfId="327" applyFont="1" applyFill="1" applyBorder="1" applyAlignment="1">
      <alignment horizontal="center" vertical="center" wrapText="1"/>
    </xf>
    <xf numFmtId="0" fontId="5" fillId="0" borderId="18" xfId="327" applyNumberFormat="1" applyFont="1" applyFill="1" applyBorder="1" applyAlignment="1" applyProtection="1">
      <alignment horizontal="center" vertical="center" wrapText="1"/>
    </xf>
    <xf numFmtId="0" fontId="5" fillId="0" borderId="20" xfId="327" applyNumberFormat="1" applyFont="1" applyFill="1" applyBorder="1" applyAlignment="1" applyProtection="1">
      <alignment horizontal="center" vertical="center" wrapText="1"/>
    </xf>
    <xf numFmtId="0" fontId="4" fillId="8" borderId="0" xfId="0" applyFont="1" applyFill="1" applyBorder="1" applyAlignment="1">
      <alignment horizontal="left" vertical="center" shrinkToFit="1"/>
    </xf>
    <xf numFmtId="0" fontId="56" fillId="0" borderId="14" xfId="327" applyFont="1" applyBorder="1" applyAlignment="1">
      <alignment horizontal="left" vertical="center"/>
    </xf>
    <xf numFmtId="0" fontId="5" fillId="0" borderId="15" xfId="0" applyFont="1" applyFill="1" applyBorder="1" applyAlignment="1">
      <alignment horizontal="center" vertical="center" wrapText="1"/>
    </xf>
    <xf numFmtId="0" fontId="56" fillId="0" borderId="0" xfId="327" applyFont="1" applyFill="1" applyBorder="1" applyAlignment="1">
      <alignment horizontal="left" vertical="center"/>
    </xf>
    <xf numFmtId="0" fontId="52" fillId="0" borderId="16"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53" fillId="0" borderId="16" xfId="0" applyFont="1" applyFill="1" applyBorder="1" applyAlignment="1">
      <alignment horizontal="left" vertical="center" shrinkToFit="1"/>
    </xf>
    <xf numFmtId="0" fontId="53" fillId="0" borderId="15" xfId="0" applyFont="1" applyFill="1" applyBorder="1" applyAlignment="1">
      <alignment horizontal="left" vertical="center" shrinkToFit="1"/>
    </xf>
    <xf numFmtId="0" fontId="53" fillId="24" borderId="0" xfId="0" applyFont="1" applyFill="1" applyBorder="1" applyAlignment="1">
      <alignment horizontal="left" vertical="center" shrinkToFit="1"/>
    </xf>
    <xf numFmtId="0" fontId="53" fillId="0" borderId="0" xfId="0" applyFont="1" applyBorder="1" applyAlignment="1">
      <alignment horizontal="left" vertical="center" shrinkToFit="1"/>
    </xf>
    <xf numFmtId="0" fontId="41" fillId="0" borderId="0" xfId="326" quotePrefix="1" applyFont="1" applyFill="1" applyAlignment="1">
      <alignment horizontal="center" vertical="center"/>
    </xf>
    <xf numFmtId="0" fontId="5" fillId="0" borderId="16" xfId="0" applyFont="1" applyFill="1" applyBorder="1" applyAlignment="1">
      <alignment horizontal="distributed" vertical="center" wrapText="1" justifyLastLine="1"/>
    </xf>
    <xf numFmtId="0" fontId="5" fillId="0" borderId="15" xfId="0" applyFont="1" applyFill="1" applyBorder="1" applyAlignment="1">
      <alignment horizontal="distributed" vertical="center" wrapText="1" justifyLastLine="1"/>
    </xf>
    <xf numFmtId="0" fontId="5" fillId="0" borderId="16" xfId="0" applyFont="1" applyFill="1" applyBorder="1" applyAlignment="1">
      <alignment horizontal="center" vertical="center" wrapTex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49"/>
  <sheetViews>
    <sheetView topLeftCell="A13" workbookViewId="0">
      <selection activeCell="E23" sqref="E23:I23"/>
    </sheetView>
  </sheetViews>
  <sheetFormatPr defaultColWidth="13" defaultRowHeight="12.75"/>
  <cols>
    <col min="1" max="1" width="41.83203125" style="1" customWidth="1"/>
    <col min="2" max="2" width="24.5" style="15" customWidth="1"/>
    <col min="3" max="3" width="52.5" style="1" customWidth="1"/>
    <col min="4" max="4" width="35.33203125" style="15" customWidth="1"/>
    <col min="5" max="5" width="18" style="1" customWidth="1"/>
    <col min="6" max="6" width="15" style="1" customWidth="1"/>
    <col min="7" max="7" width="11.5" style="1" customWidth="1"/>
    <col min="8" max="8" width="13.6640625" style="1" customWidth="1"/>
    <col min="9" max="221" width="9.33203125" style="1" customWidth="1"/>
    <col min="222" max="222" width="25" style="1" customWidth="1"/>
    <col min="223" max="223" width="7.83203125" style="1" customWidth="1"/>
    <col min="224" max="16384" width="13" style="1"/>
  </cols>
  <sheetData>
    <row r="1" spans="1:9" ht="17.25" customHeight="1">
      <c r="A1" s="89" t="s">
        <v>170</v>
      </c>
      <c r="B1" s="75"/>
      <c r="C1" s="76"/>
      <c r="D1" s="75"/>
    </row>
    <row r="2" spans="1:9" ht="20.25" customHeight="1">
      <c r="A2" s="136" t="s">
        <v>138</v>
      </c>
      <c r="B2" s="137"/>
      <c r="C2" s="137"/>
      <c r="D2" s="138"/>
    </row>
    <row r="3" spans="1:9" ht="14.25" customHeight="1">
      <c r="A3" s="66"/>
      <c r="B3" s="67"/>
      <c r="C3" s="67"/>
      <c r="D3" s="3" t="s">
        <v>17</v>
      </c>
    </row>
    <row r="4" spans="1:9" ht="14.25" customHeight="1">
      <c r="A4" s="141" t="s">
        <v>459</v>
      </c>
      <c r="B4" s="141"/>
      <c r="C4" s="2"/>
      <c r="D4" s="3" t="s">
        <v>0</v>
      </c>
    </row>
    <row r="5" spans="1:9" ht="21" customHeight="1">
      <c r="A5" s="139" t="s">
        <v>90</v>
      </c>
      <c r="B5" s="140"/>
      <c r="C5" s="139" t="s">
        <v>91</v>
      </c>
      <c r="D5" s="140"/>
    </row>
    <row r="6" spans="1:9" ht="21" customHeight="1">
      <c r="A6" s="4" t="s">
        <v>65</v>
      </c>
      <c r="B6" s="4" t="s">
        <v>1</v>
      </c>
      <c r="C6" s="4" t="s">
        <v>96</v>
      </c>
      <c r="D6" s="4" t="s">
        <v>1</v>
      </c>
      <c r="G6" s="135"/>
      <c r="H6" s="135"/>
    </row>
    <row r="7" spans="1:9" ht="21" customHeight="1">
      <c r="A7" s="96" t="s">
        <v>97</v>
      </c>
      <c r="B7" s="9">
        <v>1513.84</v>
      </c>
      <c r="C7" s="30" t="s">
        <v>51</v>
      </c>
      <c r="D7" s="6">
        <v>570.59</v>
      </c>
      <c r="F7" s="134"/>
      <c r="I7" s="134"/>
    </row>
    <row r="8" spans="1:9" ht="21" customHeight="1">
      <c r="A8" s="20" t="s">
        <v>174</v>
      </c>
      <c r="B8" s="9">
        <v>346.55</v>
      </c>
      <c r="C8" s="30" t="s">
        <v>53</v>
      </c>
      <c r="D8" s="6">
        <v>1.3</v>
      </c>
      <c r="F8" s="134"/>
      <c r="I8" s="134"/>
    </row>
    <row r="9" spans="1:9" ht="21" customHeight="1">
      <c r="A9" s="20" t="s">
        <v>175</v>
      </c>
      <c r="B9" s="6"/>
      <c r="C9" s="30" t="s">
        <v>54</v>
      </c>
      <c r="D9" s="6">
        <v>19.25</v>
      </c>
      <c r="F9" s="134"/>
      <c r="I9" s="134"/>
    </row>
    <row r="10" spans="1:9" ht="21" customHeight="1">
      <c r="A10" s="20" t="s">
        <v>176</v>
      </c>
      <c r="B10" s="6"/>
      <c r="C10" s="30" t="s">
        <v>55</v>
      </c>
      <c r="D10" s="6">
        <v>0.83</v>
      </c>
      <c r="F10" s="134"/>
      <c r="I10" s="134"/>
    </row>
    <row r="11" spans="1:9" ht="21" customHeight="1">
      <c r="A11" s="20" t="s">
        <v>177</v>
      </c>
      <c r="B11" s="6"/>
      <c r="C11" s="30" t="s">
        <v>181</v>
      </c>
      <c r="D11" s="6">
        <v>36.090000000000003</v>
      </c>
      <c r="F11" s="134"/>
      <c r="I11" s="134"/>
    </row>
    <row r="12" spans="1:9" ht="21" customHeight="1">
      <c r="A12" s="96" t="s">
        <v>178</v>
      </c>
      <c r="B12" s="6"/>
      <c r="C12" s="30" t="s">
        <v>182</v>
      </c>
      <c r="D12" s="5">
        <v>235.1</v>
      </c>
      <c r="F12" s="134"/>
      <c r="I12" s="134"/>
    </row>
    <row r="13" spans="1:9" ht="21" customHeight="1">
      <c r="A13" s="20" t="s">
        <v>179</v>
      </c>
      <c r="B13" s="6"/>
      <c r="C13" s="30" t="s">
        <v>183</v>
      </c>
      <c r="D13" s="5">
        <v>43.28</v>
      </c>
      <c r="F13" s="134"/>
      <c r="I13" s="134"/>
    </row>
    <row r="14" spans="1:9" ht="21" customHeight="1">
      <c r="A14" s="95" t="s">
        <v>180</v>
      </c>
      <c r="B14" s="6"/>
      <c r="C14" s="30" t="s">
        <v>184</v>
      </c>
      <c r="D14" s="5">
        <v>244.08</v>
      </c>
      <c r="F14" s="134"/>
      <c r="I14" s="134"/>
    </row>
    <row r="15" spans="1:9" ht="21" customHeight="1">
      <c r="A15" s="96"/>
      <c r="B15" s="6"/>
      <c r="C15" s="30" t="s">
        <v>461</v>
      </c>
      <c r="D15" s="5">
        <v>325.64</v>
      </c>
      <c r="F15" s="134"/>
      <c r="I15" s="134"/>
    </row>
    <row r="16" spans="1:9" ht="21" customHeight="1">
      <c r="A16" s="96"/>
      <c r="B16" s="6"/>
      <c r="C16" s="30" t="s">
        <v>186</v>
      </c>
      <c r="D16" s="5">
        <v>316.47000000000003</v>
      </c>
      <c r="F16" s="134"/>
      <c r="I16" s="134"/>
    </row>
    <row r="17" spans="1:10" ht="21" customHeight="1">
      <c r="A17" s="96"/>
      <c r="B17" s="6"/>
      <c r="C17" s="30" t="s">
        <v>187</v>
      </c>
      <c r="D17" s="5">
        <v>43.86</v>
      </c>
      <c r="F17" s="134"/>
      <c r="I17" s="134"/>
    </row>
    <row r="18" spans="1:10" ht="21" customHeight="1">
      <c r="A18" s="96"/>
      <c r="B18" s="6"/>
      <c r="C18" s="30" t="s">
        <v>188</v>
      </c>
      <c r="D18" s="5">
        <v>0.4</v>
      </c>
      <c r="F18" s="134"/>
      <c r="I18" s="134"/>
    </row>
    <row r="19" spans="1:10" ht="21" customHeight="1">
      <c r="A19" s="96"/>
      <c r="B19" s="6"/>
      <c r="C19" s="30" t="s">
        <v>189</v>
      </c>
      <c r="D19" s="5">
        <v>7.34</v>
      </c>
      <c r="F19" s="134"/>
      <c r="I19" s="134"/>
    </row>
    <row r="20" spans="1:10" ht="21" customHeight="1">
      <c r="A20" s="96"/>
      <c r="B20" s="6"/>
      <c r="C20" s="30" t="s">
        <v>462</v>
      </c>
      <c r="D20" s="5">
        <v>13.57</v>
      </c>
      <c r="F20" s="134"/>
      <c r="I20" s="134"/>
    </row>
    <row r="21" spans="1:10" ht="21" customHeight="1">
      <c r="A21" s="20"/>
      <c r="B21" s="6"/>
      <c r="C21" s="31"/>
      <c r="D21" s="5"/>
      <c r="F21" s="134"/>
      <c r="I21" s="134"/>
    </row>
    <row r="22" spans="1:10" ht="21" customHeight="1">
      <c r="A22" s="20"/>
      <c r="B22" s="6"/>
      <c r="C22" s="31"/>
      <c r="D22" s="6"/>
      <c r="F22" s="134"/>
      <c r="I22" s="134"/>
    </row>
    <row r="23" spans="1:10" ht="21" customHeight="1">
      <c r="A23" s="7" t="s">
        <v>2</v>
      </c>
      <c r="B23" s="9">
        <f>SUM(B6:B22)</f>
        <v>1860.3899999999999</v>
      </c>
      <c r="C23" s="27" t="s">
        <v>3</v>
      </c>
      <c r="D23" s="10">
        <f>SUM(D7:D22)</f>
        <v>1857.7999999999997</v>
      </c>
      <c r="F23" s="134"/>
      <c r="I23" s="134"/>
      <c r="J23" s="1" t="e">
        <f>I23/H23*100</f>
        <v>#DIV/0!</v>
      </c>
    </row>
    <row r="24" spans="1:10" ht="21" customHeight="1">
      <c r="A24" s="7" t="s">
        <v>173</v>
      </c>
      <c r="B24" s="8"/>
      <c r="C24" s="7" t="s">
        <v>4</v>
      </c>
      <c r="D24" s="8"/>
    </row>
    <row r="25" spans="1:10" ht="21" customHeight="1">
      <c r="A25" s="7" t="s">
        <v>11</v>
      </c>
      <c r="B25" s="9">
        <v>5</v>
      </c>
      <c r="C25" s="7" t="s">
        <v>5</v>
      </c>
      <c r="D25" s="6">
        <v>7.59</v>
      </c>
    </row>
    <row r="26" spans="1:10" ht="21" customHeight="1">
      <c r="A26" s="7" t="s">
        <v>6</v>
      </c>
      <c r="B26" s="6">
        <f>SUM(B23:B25)</f>
        <v>1865.3899999999999</v>
      </c>
      <c r="C26" s="27" t="s">
        <v>7</v>
      </c>
      <c r="D26" s="10">
        <f>SUM(D23:D25)</f>
        <v>1865.3899999999996</v>
      </c>
    </row>
    <row r="27" spans="1:10" ht="21" customHeight="1">
      <c r="A27" s="63" t="s">
        <v>140</v>
      </c>
      <c r="B27" s="77"/>
      <c r="C27" s="63"/>
      <c r="D27" s="77"/>
    </row>
    <row r="28" spans="1:10" ht="21" customHeight="1">
      <c r="A28" s="63" t="s">
        <v>125</v>
      </c>
      <c r="B28" s="77"/>
      <c r="C28" s="63"/>
      <c r="D28" s="77"/>
    </row>
    <row r="29" spans="1:10" ht="21" customHeight="1">
      <c r="A29" s="12"/>
      <c r="B29" s="52"/>
      <c r="C29" s="12"/>
      <c r="D29" s="52"/>
    </row>
    <row r="30" spans="1:10" ht="21" customHeight="1">
      <c r="A30" s="12"/>
      <c r="B30" s="52"/>
      <c r="C30" s="12"/>
      <c r="D30" s="52"/>
    </row>
    <row r="31" spans="1:10" ht="21" customHeight="1">
      <c r="A31" s="12"/>
      <c r="B31" s="52"/>
      <c r="C31" s="12"/>
      <c r="D31" s="52"/>
    </row>
    <row r="32" spans="1:10" ht="21" customHeight="1">
      <c r="A32" s="12"/>
      <c r="B32" s="52"/>
      <c r="C32" s="12"/>
      <c r="D32" s="52"/>
    </row>
    <row r="33" spans="1:4" ht="21" customHeight="1">
      <c r="A33" s="12"/>
      <c r="B33" s="52"/>
      <c r="C33" s="12"/>
      <c r="D33" s="52"/>
    </row>
    <row r="34" spans="1:4" ht="21" customHeight="1">
      <c r="A34" s="12"/>
      <c r="B34" s="52"/>
      <c r="C34" s="12"/>
      <c r="D34" s="52"/>
    </row>
    <row r="35" spans="1:4" ht="21" customHeight="1">
      <c r="A35" s="12"/>
      <c r="B35" s="52"/>
      <c r="C35" s="12"/>
      <c r="D35" s="52"/>
    </row>
    <row r="36" spans="1:4" ht="14.25">
      <c r="A36" s="12"/>
      <c r="B36" s="52"/>
      <c r="C36" s="12"/>
      <c r="D36" s="52"/>
    </row>
    <row r="37" spans="1:4" ht="14.25">
      <c r="A37" s="13"/>
      <c r="B37" s="53"/>
      <c r="C37" s="13"/>
      <c r="D37" s="53"/>
    </row>
    <row r="38" spans="1:4" ht="14.25">
      <c r="A38" s="13"/>
      <c r="B38" s="53"/>
      <c r="C38" s="13"/>
      <c r="D38" s="53"/>
    </row>
    <row r="39" spans="1:4" ht="14.25">
      <c r="A39" s="13"/>
      <c r="B39" s="53"/>
      <c r="C39" s="13"/>
      <c r="D39" s="53"/>
    </row>
    <row r="40" spans="1:4" ht="14.25">
      <c r="A40" s="13"/>
      <c r="B40" s="53"/>
      <c r="C40" s="13"/>
      <c r="D40" s="53"/>
    </row>
    <row r="41" spans="1:4" ht="14.25">
      <c r="A41" s="13"/>
      <c r="B41" s="53"/>
      <c r="C41" s="13"/>
      <c r="D41" s="53"/>
    </row>
    <row r="42" spans="1:4" ht="14.25">
      <c r="A42" s="13"/>
      <c r="B42" s="53"/>
      <c r="C42" s="13"/>
      <c r="D42" s="53"/>
    </row>
    <row r="43" spans="1:4" ht="14.25">
      <c r="A43" s="13"/>
      <c r="B43" s="53"/>
      <c r="C43" s="13"/>
      <c r="D43" s="53"/>
    </row>
    <row r="44" spans="1:4" ht="14.25">
      <c r="A44" s="13"/>
      <c r="B44" s="53"/>
      <c r="C44" s="13"/>
      <c r="D44" s="53"/>
    </row>
    <row r="45" spans="1:4" ht="14.25">
      <c r="A45" s="13"/>
      <c r="B45" s="53"/>
      <c r="C45" s="13"/>
      <c r="D45" s="53"/>
    </row>
    <row r="46" spans="1:4" ht="14.25">
      <c r="A46" s="13"/>
      <c r="B46" s="53"/>
      <c r="C46" s="13"/>
      <c r="D46" s="53"/>
    </row>
    <row r="47" spans="1:4" ht="14.25">
      <c r="A47" s="13"/>
      <c r="B47" s="53"/>
      <c r="C47" s="13"/>
      <c r="D47" s="53"/>
    </row>
    <row r="48" spans="1:4" ht="14.25">
      <c r="A48" s="13"/>
      <c r="B48" s="53"/>
      <c r="C48" s="13"/>
      <c r="D48" s="53"/>
    </row>
    <row r="49" spans="1:4" ht="14.25">
      <c r="A49" s="13"/>
      <c r="B49" s="53"/>
      <c r="C49" s="13"/>
      <c r="D49" s="53"/>
    </row>
    <row r="50" spans="1:4" ht="14.25">
      <c r="A50" s="13"/>
      <c r="B50" s="53"/>
      <c r="C50" s="13"/>
      <c r="D50" s="53"/>
    </row>
    <row r="51" spans="1:4" ht="14.25">
      <c r="A51" s="13"/>
      <c r="B51" s="53"/>
      <c r="C51" s="13"/>
      <c r="D51" s="53"/>
    </row>
    <row r="52" spans="1:4" ht="14.25">
      <c r="A52" s="13"/>
      <c r="B52" s="53"/>
      <c r="C52" s="13"/>
      <c r="D52" s="53"/>
    </row>
    <row r="53" spans="1:4" ht="14.25">
      <c r="A53" s="13"/>
      <c r="B53" s="53"/>
      <c r="C53" s="13"/>
      <c r="D53" s="53"/>
    </row>
    <row r="54" spans="1:4" ht="14.25">
      <c r="A54" s="13"/>
      <c r="B54" s="53"/>
      <c r="C54" s="13"/>
      <c r="D54" s="53"/>
    </row>
    <row r="55" spans="1:4" ht="14.25">
      <c r="A55" s="13"/>
      <c r="B55" s="53"/>
      <c r="C55" s="13"/>
      <c r="D55" s="53"/>
    </row>
    <row r="56" spans="1:4" ht="14.25">
      <c r="A56" s="13"/>
      <c r="B56" s="53"/>
      <c r="C56" s="13"/>
      <c r="D56" s="53"/>
    </row>
    <row r="57" spans="1:4" ht="14.25">
      <c r="A57" s="13"/>
      <c r="B57" s="53"/>
      <c r="C57" s="13"/>
      <c r="D57" s="53"/>
    </row>
    <row r="58" spans="1:4" ht="14.25">
      <c r="A58" s="13"/>
      <c r="B58" s="53"/>
      <c r="C58" s="13"/>
      <c r="D58" s="53"/>
    </row>
    <row r="59" spans="1:4" ht="14.25">
      <c r="A59" s="13"/>
      <c r="B59" s="53"/>
      <c r="C59" s="13"/>
      <c r="D59" s="53"/>
    </row>
    <row r="60" spans="1:4" ht="14.25">
      <c r="A60" s="13"/>
      <c r="B60" s="53"/>
      <c r="C60" s="13"/>
      <c r="D60" s="53"/>
    </row>
    <row r="61" spans="1:4" ht="14.25">
      <c r="A61" s="13"/>
      <c r="B61" s="53"/>
      <c r="C61" s="13"/>
      <c r="D61" s="53"/>
    </row>
    <row r="62" spans="1:4" ht="14.25">
      <c r="A62" s="13"/>
      <c r="B62" s="53"/>
      <c r="C62" s="13"/>
      <c r="D62" s="53"/>
    </row>
    <row r="63" spans="1:4" ht="14.25">
      <c r="A63" s="13"/>
      <c r="B63" s="53"/>
      <c r="C63" s="13"/>
      <c r="D63" s="53"/>
    </row>
    <row r="64" spans="1:4" ht="14.25">
      <c r="A64" s="13"/>
      <c r="B64" s="53"/>
      <c r="C64" s="13"/>
      <c r="D64" s="53"/>
    </row>
    <row r="65" spans="1:4" ht="14.25">
      <c r="A65" s="13"/>
      <c r="B65" s="53"/>
      <c r="C65" s="13"/>
      <c r="D65" s="53"/>
    </row>
    <row r="66" spans="1:4" ht="14.25">
      <c r="A66" s="13"/>
      <c r="B66" s="53"/>
      <c r="C66" s="13"/>
      <c r="D66" s="53"/>
    </row>
    <row r="67" spans="1:4" ht="14.25">
      <c r="A67" s="13"/>
      <c r="B67" s="53"/>
      <c r="C67" s="13"/>
      <c r="D67" s="53"/>
    </row>
    <row r="68" spans="1:4" ht="14.25">
      <c r="A68" s="13"/>
      <c r="B68" s="53"/>
      <c r="C68" s="13"/>
      <c r="D68" s="53"/>
    </row>
    <row r="69" spans="1:4" ht="14.25">
      <c r="A69" s="13"/>
      <c r="B69" s="53"/>
      <c r="C69" s="13"/>
      <c r="D69" s="53"/>
    </row>
    <row r="70" spans="1:4" ht="14.25">
      <c r="A70" s="13"/>
      <c r="B70" s="53"/>
      <c r="C70" s="13"/>
      <c r="D70" s="53"/>
    </row>
    <row r="71" spans="1:4" ht="14.25">
      <c r="A71" s="13"/>
      <c r="B71" s="14"/>
      <c r="C71" s="13"/>
      <c r="D71" s="53"/>
    </row>
    <row r="72" spans="1:4" ht="14.25">
      <c r="A72" s="13"/>
      <c r="B72" s="14"/>
      <c r="C72" s="13"/>
      <c r="D72" s="14"/>
    </row>
    <row r="73" spans="1:4" ht="14.25">
      <c r="A73" s="13"/>
      <c r="B73" s="14"/>
      <c r="C73" s="13"/>
      <c r="D73" s="14"/>
    </row>
    <row r="74" spans="1:4" ht="14.25">
      <c r="A74" s="13"/>
      <c r="B74" s="14"/>
      <c r="C74" s="13"/>
      <c r="D74" s="14"/>
    </row>
    <row r="75" spans="1:4" ht="14.25">
      <c r="A75" s="13"/>
      <c r="B75" s="14"/>
      <c r="C75" s="13"/>
      <c r="D75" s="14"/>
    </row>
    <row r="76" spans="1:4" ht="14.25">
      <c r="A76" s="13"/>
      <c r="B76" s="14"/>
      <c r="C76" s="13"/>
      <c r="D76" s="14"/>
    </row>
    <row r="77" spans="1:4" ht="14.25">
      <c r="A77" s="13"/>
      <c r="B77" s="14"/>
      <c r="C77" s="13"/>
      <c r="D77" s="14"/>
    </row>
    <row r="78" spans="1:4" ht="14.25">
      <c r="A78" s="13"/>
      <c r="B78" s="14"/>
      <c r="C78" s="13"/>
      <c r="D78" s="14"/>
    </row>
    <row r="79" spans="1:4" ht="14.25">
      <c r="A79" s="13"/>
      <c r="B79" s="14"/>
      <c r="C79" s="13"/>
      <c r="D79" s="14"/>
    </row>
    <row r="80" spans="1:4" ht="14.25">
      <c r="A80" s="13"/>
      <c r="B80" s="14"/>
      <c r="C80" s="13"/>
      <c r="D80" s="14"/>
    </row>
    <row r="81" spans="1:4" ht="14.25">
      <c r="A81" s="13"/>
      <c r="B81" s="14"/>
      <c r="C81" s="13"/>
      <c r="D81" s="14"/>
    </row>
    <row r="82" spans="1:4" ht="14.25">
      <c r="A82" s="13"/>
      <c r="B82" s="14"/>
      <c r="C82" s="13"/>
      <c r="D82" s="14"/>
    </row>
    <row r="83" spans="1:4" ht="14.25">
      <c r="A83" s="13"/>
      <c r="B83" s="14"/>
      <c r="C83" s="13"/>
      <c r="D83" s="14"/>
    </row>
    <row r="84" spans="1:4" ht="14.25">
      <c r="A84" s="13"/>
      <c r="B84" s="14"/>
      <c r="C84" s="13"/>
      <c r="D84" s="14"/>
    </row>
    <row r="85" spans="1:4" ht="14.25">
      <c r="A85" s="13"/>
      <c r="B85" s="14"/>
      <c r="C85" s="13"/>
      <c r="D85" s="14"/>
    </row>
    <row r="86" spans="1:4" ht="14.25">
      <c r="A86" s="13"/>
      <c r="B86" s="14"/>
      <c r="C86" s="13"/>
      <c r="D86" s="14"/>
    </row>
    <row r="87" spans="1:4" ht="14.25">
      <c r="A87" s="13"/>
      <c r="B87" s="14"/>
      <c r="C87" s="13"/>
      <c r="D87" s="14"/>
    </row>
    <row r="88" spans="1:4" ht="14.25">
      <c r="A88" s="13"/>
      <c r="B88" s="14"/>
      <c r="C88" s="13"/>
      <c r="D88" s="14"/>
    </row>
    <row r="89" spans="1:4" ht="14.25">
      <c r="A89" s="13"/>
      <c r="B89" s="14"/>
      <c r="C89" s="13"/>
      <c r="D89" s="14"/>
    </row>
    <row r="90" spans="1:4" ht="14.25">
      <c r="A90" s="13"/>
      <c r="B90" s="14"/>
      <c r="C90" s="13"/>
      <c r="D90" s="14"/>
    </row>
    <row r="91" spans="1:4" ht="14.25">
      <c r="A91" s="13"/>
      <c r="B91" s="14"/>
      <c r="C91" s="13"/>
      <c r="D91" s="14"/>
    </row>
    <row r="92" spans="1:4" ht="14.25">
      <c r="A92" s="13"/>
      <c r="B92" s="14"/>
      <c r="C92" s="13"/>
      <c r="D92" s="14"/>
    </row>
    <row r="93" spans="1:4" ht="14.25">
      <c r="A93" s="13"/>
      <c r="B93" s="14"/>
      <c r="C93" s="13"/>
      <c r="D93" s="14"/>
    </row>
    <row r="94" spans="1:4" ht="14.25">
      <c r="A94" s="13"/>
      <c r="B94" s="14"/>
      <c r="C94" s="13"/>
      <c r="D94" s="14"/>
    </row>
    <row r="95" spans="1:4" ht="14.25">
      <c r="A95" s="13"/>
      <c r="B95" s="14"/>
      <c r="C95" s="13"/>
      <c r="D95" s="14"/>
    </row>
    <row r="96" spans="1:4" ht="14.25">
      <c r="A96" s="13"/>
      <c r="B96" s="14"/>
      <c r="C96" s="13"/>
      <c r="D96" s="14"/>
    </row>
    <row r="97" spans="1:4" ht="14.25">
      <c r="A97" s="13"/>
      <c r="B97" s="14"/>
      <c r="C97" s="13"/>
      <c r="D97" s="14"/>
    </row>
    <row r="98" spans="1:4" ht="14.25">
      <c r="A98" s="13"/>
      <c r="B98" s="14"/>
      <c r="C98" s="13"/>
      <c r="D98" s="14"/>
    </row>
    <row r="99" spans="1:4" ht="14.25">
      <c r="A99" s="13"/>
      <c r="B99" s="14"/>
      <c r="C99" s="13"/>
      <c r="D99" s="14"/>
    </row>
    <row r="100" spans="1:4" ht="14.25">
      <c r="A100" s="13"/>
      <c r="B100" s="14"/>
      <c r="C100" s="13"/>
      <c r="D100" s="14"/>
    </row>
    <row r="101" spans="1:4" ht="14.25">
      <c r="A101" s="13"/>
      <c r="B101" s="14"/>
      <c r="C101" s="13"/>
      <c r="D101" s="14"/>
    </row>
    <row r="102" spans="1:4" ht="14.25">
      <c r="A102" s="13"/>
      <c r="B102" s="14"/>
      <c r="C102" s="13"/>
      <c r="D102" s="14"/>
    </row>
    <row r="103" spans="1:4" ht="14.25">
      <c r="A103" s="13"/>
      <c r="B103" s="14"/>
      <c r="C103" s="13"/>
      <c r="D103" s="14"/>
    </row>
    <row r="104" spans="1:4" ht="14.25">
      <c r="A104" s="13"/>
      <c r="B104" s="14"/>
      <c r="C104" s="13"/>
      <c r="D104" s="14"/>
    </row>
    <row r="105" spans="1:4" ht="14.25">
      <c r="A105" s="13"/>
      <c r="B105" s="14"/>
      <c r="C105" s="13"/>
      <c r="D105" s="14"/>
    </row>
    <row r="106" spans="1:4" ht="14.25">
      <c r="A106" s="13"/>
      <c r="B106" s="14"/>
      <c r="C106" s="13"/>
      <c r="D106" s="14"/>
    </row>
    <row r="107" spans="1:4" ht="14.25">
      <c r="A107" s="13"/>
      <c r="B107" s="14"/>
      <c r="C107" s="13"/>
      <c r="D107" s="14"/>
    </row>
    <row r="108" spans="1:4" ht="14.25">
      <c r="A108" s="13"/>
      <c r="B108" s="14"/>
      <c r="C108" s="13"/>
      <c r="D108" s="14"/>
    </row>
    <row r="109" spans="1:4" ht="14.25">
      <c r="A109" s="13"/>
      <c r="B109" s="14"/>
      <c r="C109" s="13"/>
      <c r="D109" s="14"/>
    </row>
    <row r="110" spans="1:4" ht="14.25">
      <c r="A110" s="13"/>
      <c r="B110" s="14"/>
      <c r="C110" s="13"/>
      <c r="D110" s="14"/>
    </row>
    <row r="111" spans="1:4" ht="14.25">
      <c r="A111" s="13"/>
      <c r="B111" s="14"/>
      <c r="C111" s="13"/>
      <c r="D111" s="14"/>
    </row>
    <row r="112" spans="1:4" ht="14.25">
      <c r="A112" s="13"/>
      <c r="B112" s="14"/>
      <c r="C112" s="13"/>
      <c r="D112" s="14"/>
    </row>
    <row r="113" spans="1:4" ht="14.25">
      <c r="A113" s="13"/>
      <c r="B113" s="14"/>
      <c r="C113" s="13"/>
      <c r="D113" s="14"/>
    </row>
    <row r="114" spans="1:4" ht="14.25">
      <c r="A114" s="13"/>
      <c r="B114" s="14"/>
      <c r="C114" s="13"/>
      <c r="D114" s="14"/>
    </row>
    <row r="115" spans="1:4" ht="14.25">
      <c r="A115" s="13"/>
      <c r="B115" s="14"/>
      <c r="C115" s="13"/>
      <c r="D115" s="14"/>
    </row>
    <row r="116" spans="1:4" ht="14.25">
      <c r="A116" s="13"/>
      <c r="B116" s="14"/>
      <c r="C116" s="13"/>
      <c r="D116" s="14"/>
    </row>
    <row r="117" spans="1:4" ht="14.25">
      <c r="A117" s="13"/>
      <c r="B117" s="14"/>
      <c r="C117" s="13"/>
      <c r="D117" s="14"/>
    </row>
    <row r="118" spans="1:4" ht="14.25">
      <c r="A118" s="13"/>
      <c r="B118" s="14"/>
      <c r="C118" s="13"/>
      <c r="D118" s="14"/>
    </row>
    <row r="119" spans="1:4" ht="14.25">
      <c r="A119" s="13"/>
      <c r="B119" s="14"/>
      <c r="C119" s="13"/>
      <c r="D119" s="14"/>
    </row>
    <row r="120" spans="1:4" ht="14.25">
      <c r="A120" s="13"/>
      <c r="B120" s="14"/>
      <c r="C120" s="13"/>
      <c r="D120" s="14"/>
    </row>
    <row r="121" spans="1:4" ht="14.25">
      <c r="A121" s="13"/>
      <c r="B121" s="14"/>
      <c r="C121" s="13"/>
      <c r="D121" s="14"/>
    </row>
    <row r="122" spans="1:4" ht="14.25">
      <c r="A122" s="13"/>
      <c r="B122" s="14"/>
      <c r="C122" s="13"/>
      <c r="D122" s="14"/>
    </row>
    <row r="123" spans="1:4" ht="14.25">
      <c r="A123" s="13"/>
      <c r="B123" s="14"/>
      <c r="C123" s="13"/>
      <c r="D123" s="14"/>
    </row>
    <row r="124" spans="1:4" ht="14.25">
      <c r="A124" s="13"/>
      <c r="B124" s="14"/>
      <c r="C124" s="13"/>
      <c r="D124" s="14"/>
    </row>
    <row r="125" spans="1:4" ht="14.25">
      <c r="A125" s="13"/>
      <c r="B125" s="14"/>
      <c r="C125" s="13"/>
      <c r="D125" s="14"/>
    </row>
    <row r="126" spans="1:4" ht="14.25">
      <c r="A126" s="13"/>
      <c r="B126" s="14"/>
      <c r="C126" s="13"/>
      <c r="D126" s="14"/>
    </row>
    <row r="127" spans="1:4" ht="14.25">
      <c r="A127" s="13"/>
      <c r="B127" s="14"/>
      <c r="C127" s="13"/>
      <c r="D127" s="14"/>
    </row>
    <row r="128" spans="1:4" ht="14.25">
      <c r="A128" s="13"/>
      <c r="B128" s="14"/>
      <c r="C128" s="13"/>
      <c r="D128" s="14"/>
    </row>
    <row r="129" spans="1:4" ht="14.25">
      <c r="A129" s="13"/>
      <c r="B129" s="14"/>
      <c r="C129" s="13"/>
      <c r="D129" s="14"/>
    </row>
    <row r="130" spans="1:4" ht="14.25">
      <c r="A130" s="13"/>
      <c r="B130" s="14"/>
      <c r="C130" s="13"/>
      <c r="D130" s="14"/>
    </row>
    <row r="131" spans="1:4" ht="14.25">
      <c r="A131" s="13"/>
      <c r="B131" s="14"/>
      <c r="C131" s="13"/>
      <c r="D131" s="14"/>
    </row>
    <row r="132" spans="1:4" ht="14.25">
      <c r="A132" s="13"/>
      <c r="B132" s="14"/>
      <c r="C132" s="13"/>
      <c r="D132" s="14"/>
    </row>
    <row r="133" spans="1:4" ht="14.25">
      <c r="A133" s="13"/>
      <c r="B133" s="14"/>
      <c r="C133" s="13"/>
      <c r="D133" s="14"/>
    </row>
    <row r="134" spans="1:4" ht="14.25">
      <c r="A134" s="13"/>
      <c r="B134" s="14"/>
      <c r="C134" s="13"/>
      <c r="D134" s="14"/>
    </row>
    <row r="135" spans="1:4" ht="14.25">
      <c r="A135" s="13"/>
      <c r="B135" s="14"/>
      <c r="C135" s="13"/>
      <c r="D135" s="14"/>
    </row>
    <row r="136" spans="1:4" ht="14.25">
      <c r="A136" s="13"/>
      <c r="B136" s="14"/>
      <c r="C136" s="13"/>
      <c r="D136" s="14"/>
    </row>
    <row r="137" spans="1:4" ht="14.25">
      <c r="A137" s="13"/>
      <c r="B137" s="14"/>
      <c r="C137" s="13"/>
      <c r="D137" s="14"/>
    </row>
    <row r="138" spans="1:4" ht="14.25">
      <c r="A138" s="13"/>
      <c r="B138" s="14"/>
      <c r="C138" s="13"/>
      <c r="D138" s="14"/>
    </row>
    <row r="139" spans="1:4" ht="14.25">
      <c r="A139" s="13"/>
      <c r="B139" s="14"/>
      <c r="C139" s="13"/>
      <c r="D139" s="14"/>
    </row>
    <row r="140" spans="1:4" ht="14.25">
      <c r="A140" s="13"/>
      <c r="B140" s="14"/>
      <c r="C140" s="13"/>
      <c r="D140" s="14"/>
    </row>
    <row r="141" spans="1:4" ht="14.25">
      <c r="A141" s="13"/>
      <c r="B141" s="14"/>
      <c r="C141" s="13"/>
      <c r="D141" s="14"/>
    </row>
    <row r="142" spans="1:4" ht="14.25">
      <c r="A142" s="13"/>
      <c r="B142" s="14"/>
      <c r="C142" s="13"/>
      <c r="D142" s="14"/>
    </row>
    <row r="143" spans="1:4" ht="14.25">
      <c r="A143" s="13"/>
      <c r="B143" s="14"/>
      <c r="C143" s="13"/>
      <c r="D143" s="14"/>
    </row>
    <row r="144" spans="1:4" ht="14.25">
      <c r="A144" s="13"/>
      <c r="B144" s="14"/>
      <c r="C144" s="13"/>
      <c r="D144" s="14"/>
    </row>
    <row r="145" spans="1:4" ht="14.25">
      <c r="A145" s="13"/>
      <c r="B145" s="14"/>
      <c r="C145" s="13"/>
      <c r="D145" s="14"/>
    </row>
    <row r="146" spans="1:4" ht="14.25">
      <c r="A146" s="13"/>
      <c r="B146" s="14"/>
      <c r="C146" s="13"/>
      <c r="D146" s="14"/>
    </row>
    <row r="147" spans="1:4" ht="14.25">
      <c r="A147" s="13"/>
      <c r="B147" s="14"/>
      <c r="C147" s="13"/>
      <c r="D147" s="14"/>
    </row>
    <row r="148" spans="1:4" ht="14.25">
      <c r="A148" s="13"/>
      <c r="B148" s="14"/>
      <c r="C148" s="13"/>
      <c r="D148" s="14"/>
    </row>
    <row r="149" spans="1:4" ht="14.25">
      <c r="A149" s="13"/>
      <c r="B149" s="14"/>
      <c r="C149" s="13"/>
      <c r="D149" s="14"/>
    </row>
  </sheetData>
  <mergeCells count="4">
    <mergeCell ref="A2:D2"/>
    <mergeCell ref="A5:B5"/>
    <mergeCell ref="C5:D5"/>
    <mergeCell ref="A4:B4"/>
  </mergeCells>
  <phoneticPr fontId="2" type="noConversion"/>
  <conditionalFormatting sqref="B4">
    <cfRule type="expression" dxfId="12" priority="1" stopIfTrue="1">
      <formula>含公式的单元格</formula>
    </cfRule>
  </conditionalFormatting>
  <printOptions horizontalCentered="1"/>
  <pageMargins left="0.98425196850393704" right="0.59055118110236227" top="0.22" bottom="0.16" header="0.22" footer="0.3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177"/>
  <sheetViews>
    <sheetView workbookViewId="0">
      <selection activeCell="D4" sqref="D4:D7"/>
    </sheetView>
  </sheetViews>
  <sheetFormatPr defaultColWidth="11.33203125" defaultRowHeight="11.25"/>
  <cols>
    <col min="1" max="1" width="14" style="55" customWidth="1"/>
    <col min="2" max="2" width="41" style="25" customWidth="1"/>
    <col min="3" max="10" width="14" style="25" customWidth="1"/>
    <col min="11" max="244" width="9.33203125" style="25" customWidth="1"/>
    <col min="245" max="247" width="3.6640625" style="25" customWidth="1"/>
    <col min="248" max="248" width="43.6640625" style="25" customWidth="1"/>
    <col min="249" max="255" width="20" style="25" customWidth="1"/>
    <col min="256" max="16384" width="11.33203125" style="25"/>
  </cols>
  <sheetData>
    <row r="1" spans="1:10" ht="35.25" customHeight="1">
      <c r="A1" s="136" t="s">
        <v>139</v>
      </c>
      <c r="B1" s="136"/>
      <c r="C1" s="136"/>
      <c r="D1" s="136"/>
      <c r="E1" s="136"/>
      <c r="F1" s="136"/>
      <c r="G1" s="136"/>
      <c r="H1" s="136"/>
      <c r="I1" s="136"/>
      <c r="J1" s="136"/>
    </row>
    <row r="2" spans="1:10" ht="13.5">
      <c r="A2" s="66"/>
      <c r="B2" s="32"/>
      <c r="C2" s="32"/>
      <c r="D2" s="32"/>
      <c r="E2" s="32"/>
      <c r="F2" s="32"/>
      <c r="G2" s="32"/>
      <c r="H2" s="32"/>
      <c r="I2" s="32"/>
      <c r="J2" s="33" t="s">
        <v>39</v>
      </c>
    </row>
    <row r="3" spans="1:10" ht="18.75">
      <c r="A3" s="131" t="s">
        <v>460</v>
      </c>
      <c r="B3" s="131"/>
      <c r="C3" s="32"/>
      <c r="D3" s="32"/>
      <c r="E3" s="34"/>
      <c r="F3" s="32"/>
      <c r="G3" s="32"/>
      <c r="H3" s="32"/>
      <c r="I3" s="32"/>
      <c r="J3" s="33" t="s">
        <v>40</v>
      </c>
    </row>
    <row r="4" spans="1:10" s="26" customFormat="1" ht="21.75" customHeight="1">
      <c r="A4" s="142" t="s">
        <v>18</v>
      </c>
      <c r="B4" s="142" t="s">
        <v>19</v>
      </c>
      <c r="C4" s="143" t="s">
        <v>20</v>
      </c>
      <c r="D4" s="143" t="s">
        <v>21</v>
      </c>
      <c r="E4" s="143" t="s">
        <v>22</v>
      </c>
      <c r="F4" s="143" t="s">
        <v>23</v>
      </c>
      <c r="G4" s="143"/>
      <c r="H4" s="143" t="s">
        <v>24</v>
      </c>
      <c r="I4" s="143" t="s">
        <v>25</v>
      </c>
      <c r="J4" s="143" t="s">
        <v>26</v>
      </c>
    </row>
    <row r="5" spans="1:10" s="26" customFormat="1" ht="17.25" customHeight="1">
      <c r="A5" s="146" t="s">
        <v>66</v>
      </c>
      <c r="B5" s="146" t="s">
        <v>61</v>
      </c>
      <c r="C5" s="143" t="s">
        <v>19</v>
      </c>
      <c r="D5" s="143" t="s">
        <v>19</v>
      </c>
      <c r="E5" s="143" t="s">
        <v>19</v>
      </c>
      <c r="F5" s="143"/>
      <c r="G5" s="143"/>
      <c r="H5" s="143" t="s">
        <v>19</v>
      </c>
      <c r="I5" s="143" t="s">
        <v>19</v>
      </c>
      <c r="J5" s="143" t="s">
        <v>28</v>
      </c>
    </row>
    <row r="6" spans="1:10" s="26" customFormat="1" ht="21" customHeight="1">
      <c r="A6" s="147" t="s">
        <v>19</v>
      </c>
      <c r="B6" s="147" t="s">
        <v>19</v>
      </c>
      <c r="C6" s="143" t="s">
        <v>19</v>
      </c>
      <c r="D6" s="143" t="s">
        <v>19</v>
      </c>
      <c r="E6" s="143" t="s">
        <v>19</v>
      </c>
      <c r="F6" s="143" t="s">
        <v>146</v>
      </c>
      <c r="G6" s="144" t="s">
        <v>147</v>
      </c>
      <c r="H6" s="143" t="s">
        <v>19</v>
      </c>
      <c r="I6" s="143" t="s">
        <v>19</v>
      </c>
      <c r="J6" s="143" t="s">
        <v>19</v>
      </c>
    </row>
    <row r="7" spans="1:10" s="26" customFormat="1" ht="21" customHeight="1">
      <c r="A7" s="148" t="s">
        <v>19</v>
      </c>
      <c r="B7" s="148" t="s">
        <v>19</v>
      </c>
      <c r="C7" s="143" t="s">
        <v>19</v>
      </c>
      <c r="D7" s="143" t="s">
        <v>19</v>
      </c>
      <c r="E7" s="143" t="s">
        <v>19</v>
      </c>
      <c r="F7" s="143"/>
      <c r="G7" s="144"/>
      <c r="H7" s="143" t="s">
        <v>19</v>
      </c>
      <c r="I7" s="143" t="s">
        <v>19</v>
      </c>
      <c r="J7" s="143" t="s">
        <v>19</v>
      </c>
    </row>
    <row r="8" spans="1:10" s="26" customFormat="1" ht="21" customHeight="1">
      <c r="A8" s="145" t="s">
        <v>29</v>
      </c>
      <c r="B8" s="145"/>
      <c r="C8" s="28">
        <f>C9+C25+C28+C34+C37+C41+C67+C73+C80+C84+C104+C109+C112+C116</f>
        <v>1860.3899999999999</v>
      </c>
      <c r="D8" s="28">
        <f>D9+D25+D28+D34+D37+D41+D67+D73+D80+D84+D104+D109+D112+D116</f>
        <v>1860.3899999999999</v>
      </c>
      <c r="E8" s="29"/>
      <c r="F8" s="29"/>
      <c r="G8" s="29"/>
      <c r="H8" s="29"/>
      <c r="I8" s="29"/>
      <c r="J8" s="28"/>
    </row>
    <row r="9" spans="1:10" s="101" customFormat="1" ht="21" customHeight="1">
      <c r="A9" s="98" t="s">
        <v>30</v>
      </c>
      <c r="B9" s="98" t="s">
        <v>31</v>
      </c>
      <c r="C9" s="28">
        <f>D9</f>
        <v>574.28999999999985</v>
      </c>
      <c r="D9" s="99">
        <f>D10+D13+D17+D19+D21+D23</f>
        <v>574.28999999999985</v>
      </c>
      <c r="E9" s="100"/>
      <c r="F9" s="100"/>
      <c r="G9" s="100"/>
      <c r="H9" s="100"/>
      <c r="I9" s="100"/>
      <c r="J9" s="100"/>
    </row>
    <row r="10" spans="1:10" s="26" customFormat="1" ht="21" customHeight="1">
      <c r="A10" s="30" t="s">
        <v>191</v>
      </c>
      <c r="B10" s="30" t="s">
        <v>192</v>
      </c>
      <c r="C10" s="28">
        <f t="shared" ref="C10:C73" si="0">D10</f>
        <v>4.6399999999999997</v>
      </c>
      <c r="D10" s="28">
        <f>D11+D12</f>
        <v>4.6399999999999997</v>
      </c>
      <c r="E10" s="29"/>
      <c r="F10" s="29"/>
      <c r="G10" s="29"/>
      <c r="H10" s="29"/>
      <c r="I10" s="29"/>
      <c r="J10" s="29"/>
    </row>
    <row r="11" spans="1:10" s="26" customFormat="1" ht="21" customHeight="1">
      <c r="A11" s="30" t="s">
        <v>193</v>
      </c>
      <c r="B11" s="30" t="s">
        <v>194</v>
      </c>
      <c r="C11" s="28">
        <f t="shared" si="0"/>
        <v>4.1399999999999997</v>
      </c>
      <c r="D11" s="28">
        <v>4.1399999999999997</v>
      </c>
      <c r="E11" s="29"/>
      <c r="F11" s="29"/>
      <c r="G11" s="29"/>
      <c r="H11" s="29"/>
      <c r="I11" s="29"/>
      <c r="J11" s="29"/>
    </row>
    <row r="12" spans="1:10" s="26" customFormat="1" ht="21" customHeight="1">
      <c r="A12" s="30" t="s">
        <v>195</v>
      </c>
      <c r="B12" s="31" t="s">
        <v>196</v>
      </c>
      <c r="C12" s="28">
        <f t="shared" si="0"/>
        <v>0.5</v>
      </c>
      <c r="D12" s="28">
        <v>0.5</v>
      </c>
      <c r="E12" s="29"/>
      <c r="F12" s="29"/>
      <c r="G12" s="29"/>
      <c r="H12" s="29"/>
      <c r="I12" s="29"/>
      <c r="J12" s="29"/>
    </row>
    <row r="13" spans="1:10" s="26" customFormat="1" ht="21" customHeight="1">
      <c r="A13" s="30" t="s">
        <v>197</v>
      </c>
      <c r="B13" s="30" t="s">
        <v>198</v>
      </c>
      <c r="C13" s="28">
        <f t="shared" si="0"/>
        <v>544.94999999999993</v>
      </c>
      <c r="D13" s="28">
        <f>D14+D15+D16</f>
        <v>544.94999999999993</v>
      </c>
      <c r="E13" s="29"/>
      <c r="F13" s="29"/>
      <c r="G13" s="29"/>
      <c r="H13" s="29"/>
      <c r="I13" s="29"/>
      <c r="J13" s="29"/>
    </row>
    <row r="14" spans="1:10" s="26" customFormat="1" ht="21" customHeight="1">
      <c r="A14" s="30" t="s">
        <v>199</v>
      </c>
      <c r="B14" s="30" t="s">
        <v>200</v>
      </c>
      <c r="C14" s="28">
        <f t="shared" si="0"/>
        <v>469.38</v>
      </c>
      <c r="D14" s="28">
        <v>469.38</v>
      </c>
      <c r="E14" s="29"/>
      <c r="F14" s="29"/>
      <c r="G14" s="29"/>
      <c r="H14" s="29"/>
      <c r="I14" s="29"/>
      <c r="J14" s="29"/>
    </row>
    <row r="15" spans="1:10" s="26" customFormat="1" ht="21" customHeight="1">
      <c r="A15" s="30" t="s">
        <v>201</v>
      </c>
      <c r="B15" s="30" t="s">
        <v>202</v>
      </c>
      <c r="C15" s="28">
        <f t="shared" si="0"/>
        <v>31.15</v>
      </c>
      <c r="D15" s="28">
        <v>31.15</v>
      </c>
      <c r="E15" s="29"/>
      <c r="F15" s="29"/>
      <c r="G15" s="29"/>
      <c r="H15" s="29"/>
      <c r="I15" s="29"/>
      <c r="J15" s="29"/>
    </row>
    <row r="16" spans="1:10" s="26" customFormat="1" ht="21" customHeight="1">
      <c r="A16" s="30" t="s">
        <v>203</v>
      </c>
      <c r="B16" s="30" t="s">
        <v>204</v>
      </c>
      <c r="C16" s="28">
        <f t="shared" si="0"/>
        <v>44.42</v>
      </c>
      <c r="D16" s="28">
        <v>44.42</v>
      </c>
      <c r="E16" s="29"/>
      <c r="F16" s="29"/>
      <c r="G16" s="29"/>
      <c r="H16" s="29"/>
      <c r="I16" s="29"/>
      <c r="J16" s="29"/>
    </row>
    <row r="17" spans="1:10" s="26" customFormat="1" ht="21" customHeight="1">
      <c r="A17" s="30" t="s">
        <v>205</v>
      </c>
      <c r="B17" s="30" t="s">
        <v>206</v>
      </c>
      <c r="C17" s="28">
        <f t="shared" si="0"/>
        <v>5.38</v>
      </c>
      <c r="D17" s="28">
        <f>D18</f>
        <v>5.38</v>
      </c>
      <c r="E17" s="29"/>
      <c r="F17" s="29"/>
      <c r="G17" s="29"/>
      <c r="H17" s="29"/>
      <c r="I17" s="29"/>
      <c r="J17" s="29"/>
    </row>
    <row r="18" spans="1:10" s="26" customFormat="1" ht="21" customHeight="1">
      <c r="A18" s="30" t="s">
        <v>207</v>
      </c>
      <c r="B18" s="30" t="s">
        <v>208</v>
      </c>
      <c r="C18" s="28">
        <f t="shared" si="0"/>
        <v>5.38</v>
      </c>
      <c r="D18" s="28">
        <v>5.38</v>
      </c>
      <c r="E18" s="29"/>
      <c r="F18" s="29"/>
      <c r="G18" s="29"/>
      <c r="H18" s="29"/>
      <c r="I18" s="29"/>
      <c r="J18" s="29"/>
    </row>
    <row r="19" spans="1:10" s="26" customFormat="1" ht="21" customHeight="1">
      <c r="A19" s="30" t="s">
        <v>209</v>
      </c>
      <c r="B19" s="30" t="s">
        <v>210</v>
      </c>
      <c r="C19" s="28">
        <f t="shared" si="0"/>
        <v>1</v>
      </c>
      <c r="D19" s="28">
        <f>D20</f>
        <v>1</v>
      </c>
      <c r="E19" s="29"/>
      <c r="F19" s="29"/>
      <c r="G19" s="29"/>
      <c r="H19" s="29"/>
      <c r="I19" s="29"/>
      <c r="J19" s="29"/>
    </row>
    <row r="20" spans="1:10" s="26" customFormat="1" ht="21" customHeight="1">
      <c r="A20" s="30" t="s">
        <v>211</v>
      </c>
      <c r="B20" s="30" t="s">
        <v>212</v>
      </c>
      <c r="C20" s="28">
        <f t="shared" si="0"/>
        <v>1</v>
      </c>
      <c r="D20" s="28">
        <v>1</v>
      </c>
      <c r="E20" s="29"/>
      <c r="F20" s="29"/>
      <c r="G20" s="29"/>
      <c r="H20" s="29"/>
      <c r="I20" s="29"/>
      <c r="J20" s="29"/>
    </row>
    <row r="21" spans="1:10" s="26" customFormat="1" ht="21" customHeight="1">
      <c r="A21" s="30" t="s">
        <v>32</v>
      </c>
      <c r="B21" s="30" t="s">
        <v>213</v>
      </c>
      <c r="C21" s="28">
        <f t="shared" si="0"/>
        <v>16.02</v>
      </c>
      <c r="D21" s="28">
        <f>D22</f>
        <v>16.02</v>
      </c>
      <c r="E21" s="29"/>
      <c r="F21" s="29"/>
      <c r="G21" s="29"/>
      <c r="H21" s="29"/>
      <c r="I21" s="29"/>
      <c r="J21" s="29"/>
    </row>
    <row r="22" spans="1:10" s="26" customFormat="1" ht="21" customHeight="1">
      <c r="A22" s="30" t="s">
        <v>214</v>
      </c>
      <c r="B22" s="30" t="s">
        <v>215</v>
      </c>
      <c r="C22" s="28">
        <f t="shared" si="0"/>
        <v>16.02</v>
      </c>
      <c r="D22" s="28">
        <v>16.02</v>
      </c>
      <c r="E22" s="29"/>
      <c r="F22" s="29"/>
      <c r="G22" s="29"/>
      <c r="H22" s="29"/>
      <c r="I22" s="29"/>
      <c r="J22" s="29"/>
    </row>
    <row r="23" spans="1:10" s="26" customFormat="1" ht="21" customHeight="1">
      <c r="A23" s="30" t="s">
        <v>216</v>
      </c>
      <c r="B23" s="30" t="s">
        <v>217</v>
      </c>
      <c r="C23" s="28">
        <f t="shared" si="0"/>
        <v>2.2999999999999998</v>
      </c>
      <c r="D23" s="28">
        <f>D24</f>
        <v>2.2999999999999998</v>
      </c>
      <c r="E23" s="29"/>
      <c r="F23" s="29"/>
      <c r="G23" s="29"/>
      <c r="H23" s="29"/>
      <c r="I23" s="29"/>
      <c r="J23" s="29"/>
    </row>
    <row r="24" spans="1:10" s="26" customFormat="1" ht="21" customHeight="1">
      <c r="A24" s="30" t="s">
        <v>218</v>
      </c>
      <c r="B24" s="30" t="s">
        <v>219</v>
      </c>
      <c r="C24" s="28">
        <f t="shared" si="0"/>
        <v>2.2999999999999998</v>
      </c>
      <c r="D24" s="28">
        <v>2.2999999999999998</v>
      </c>
      <c r="E24" s="29"/>
      <c r="F24" s="29"/>
      <c r="G24" s="29"/>
      <c r="H24" s="29"/>
      <c r="I24" s="29"/>
      <c r="J24" s="29"/>
    </row>
    <row r="25" spans="1:10" s="101" customFormat="1" ht="21" customHeight="1">
      <c r="A25" s="98" t="s">
        <v>220</v>
      </c>
      <c r="B25" s="98" t="s">
        <v>221</v>
      </c>
      <c r="C25" s="28">
        <f t="shared" si="0"/>
        <v>1.3</v>
      </c>
      <c r="D25" s="99">
        <f>D26</f>
        <v>1.3</v>
      </c>
      <c r="E25" s="100"/>
      <c r="F25" s="100"/>
      <c r="G25" s="100"/>
      <c r="H25" s="100"/>
      <c r="I25" s="100"/>
      <c r="J25" s="100"/>
    </row>
    <row r="26" spans="1:10" s="26" customFormat="1" ht="21" customHeight="1">
      <c r="A26" s="30" t="s">
        <v>222</v>
      </c>
      <c r="B26" s="30" t="s">
        <v>223</v>
      </c>
      <c r="C26" s="28">
        <f t="shared" si="0"/>
        <v>1.3</v>
      </c>
      <c r="D26" s="28">
        <f>D27</f>
        <v>1.3</v>
      </c>
      <c r="E26" s="29"/>
      <c r="F26" s="29"/>
      <c r="G26" s="29"/>
      <c r="H26" s="29"/>
      <c r="I26" s="29"/>
      <c r="J26" s="29"/>
    </row>
    <row r="27" spans="1:10" s="26" customFormat="1" ht="21" customHeight="1">
      <c r="A27" s="30" t="s">
        <v>224</v>
      </c>
      <c r="B27" s="30" t="s">
        <v>225</v>
      </c>
      <c r="C27" s="28">
        <f t="shared" si="0"/>
        <v>1.3</v>
      </c>
      <c r="D27" s="28">
        <v>1.3</v>
      </c>
      <c r="E27" s="29"/>
      <c r="F27" s="29"/>
      <c r="G27" s="29"/>
      <c r="H27" s="29"/>
      <c r="I27" s="29"/>
      <c r="J27" s="29"/>
    </row>
    <row r="28" spans="1:10" s="101" customFormat="1" ht="21" customHeight="1">
      <c r="A28" s="98" t="s">
        <v>226</v>
      </c>
      <c r="B28" s="98" t="s">
        <v>227</v>
      </c>
      <c r="C28" s="28">
        <f t="shared" si="0"/>
        <v>23.14</v>
      </c>
      <c r="D28" s="99">
        <f>D29+D32</f>
        <v>23.14</v>
      </c>
      <c r="E28" s="100"/>
      <c r="F28" s="100"/>
      <c r="G28" s="100"/>
      <c r="H28" s="100"/>
      <c r="I28" s="100"/>
      <c r="J28" s="100"/>
    </row>
    <row r="29" spans="1:10" s="104" customFormat="1" ht="21" customHeight="1">
      <c r="A29" s="30" t="s">
        <v>228</v>
      </c>
      <c r="B29" s="30" t="s">
        <v>229</v>
      </c>
      <c r="C29" s="28">
        <f t="shared" si="0"/>
        <v>12.7</v>
      </c>
      <c r="D29" s="28">
        <f>D30+D31</f>
        <v>12.7</v>
      </c>
      <c r="E29" s="29"/>
      <c r="F29" s="29"/>
      <c r="G29" s="29"/>
      <c r="H29" s="29"/>
      <c r="I29" s="29"/>
      <c r="J29" s="29"/>
    </row>
    <row r="30" spans="1:10" s="26" customFormat="1" ht="21" customHeight="1">
      <c r="A30" s="30" t="s">
        <v>230</v>
      </c>
      <c r="B30" s="30" t="s">
        <v>231</v>
      </c>
      <c r="C30" s="28">
        <f t="shared" si="0"/>
        <v>3.84</v>
      </c>
      <c r="D30" s="28">
        <v>3.84</v>
      </c>
      <c r="E30" s="29"/>
      <c r="F30" s="29"/>
      <c r="G30" s="29"/>
      <c r="H30" s="29"/>
      <c r="I30" s="29"/>
      <c r="J30" s="29"/>
    </row>
    <row r="31" spans="1:10" s="26" customFormat="1" ht="21" customHeight="1">
      <c r="A31" s="30" t="s">
        <v>232</v>
      </c>
      <c r="B31" s="30" t="s">
        <v>233</v>
      </c>
      <c r="C31" s="28">
        <f t="shared" si="0"/>
        <v>8.86</v>
      </c>
      <c r="D31" s="28">
        <v>8.86</v>
      </c>
      <c r="E31" s="29"/>
      <c r="F31" s="29"/>
      <c r="G31" s="29"/>
      <c r="H31" s="29"/>
      <c r="I31" s="29"/>
      <c r="J31" s="29"/>
    </row>
    <row r="32" spans="1:10" s="26" customFormat="1" ht="21" customHeight="1">
      <c r="A32" s="30" t="s">
        <v>234</v>
      </c>
      <c r="B32" s="30" t="s">
        <v>235</v>
      </c>
      <c r="C32" s="28">
        <f t="shared" si="0"/>
        <v>10.44</v>
      </c>
      <c r="D32" s="28">
        <f>D33</f>
        <v>10.44</v>
      </c>
      <c r="E32" s="29"/>
      <c r="F32" s="29"/>
      <c r="G32" s="29"/>
      <c r="H32" s="29"/>
      <c r="I32" s="29"/>
      <c r="J32" s="29"/>
    </row>
    <row r="33" spans="1:10" s="26" customFormat="1" ht="21" customHeight="1">
      <c r="A33" s="30" t="s">
        <v>236</v>
      </c>
      <c r="B33" s="30" t="s">
        <v>237</v>
      </c>
      <c r="C33" s="28">
        <f t="shared" si="0"/>
        <v>10.44</v>
      </c>
      <c r="D33" s="28">
        <v>10.44</v>
      </c>
      <c r="E33" s="29"/>
      <c r="F33" s="29"/>
      <c r="G33" s="29"/>
      <c r="H33" s="29"/>
      <c r="I33" s="29"/>
      <c r="J33" s="29"/>
    </row>
    <row r="34" spans="1:10" s="101" customFormat="1" ht="21" customHeight="1">
      <c r="A34" s="98" t="s">
        <v>33</v>
      </c>
      <c r="B34" s="98" t="s">
        <v>34</v>
      </c>
      <c r="C34" s="28">
        <f t="shared" si="0"/>
        <v>0.83</v>
      </c>
      <c r="D34" s="99">
        <f>D35</f>
        <v>0.83</v>
      </c>
      <c r="E34" s="100"/>
      <c r="F34" s="100"/>
      <c r="G34" s="100"/>
      <c r="H34" s="100"/>
      <c r="I34" s="100"/>
      <c r="J34" s="100"/>
    </row>
    <row r="35" spans="1:10" s="26" customFormat="1" ht="21" customHeight="1">
      <c r="A35" s="30" t="s">
        <v>35</v>
      </c>
      <c r="B35" s="30" t="s">
        <v>238</v>
      </c>
      <c r="C35" s="28">
        <f t="shared" si="0"/>
        <v>0.83</v>
      </c>
      <c r="D35" s="28">
        <f>D36</f>
        <v>0.83</v>
      </c>
      <c r="E35" s="29"/>
      <c r="F35" s="29"/>
      <c r="G35" s="29"/>
      <c r="H35" s="29"/>
      <c r="I35" s="29"/>
      <c r="J35" s="29"/>
    </row>
    <row r="36" spans="1:10" s="26" customFormat="1" ht="21" customHeight="1">
      <c r="A36" s="30" t="s">
        <v>36</v>
      </c>
      <c r="B36" s="30" t="s">
        <v>239</v>
      </c>
      <c r="C36" s="28">
        <f t="shared" si="0"/>
        <v>0.83</v>
      </c>
      <c r="D36" s="28">
        <v>0.83</v>
      </c>
      <c r="E36" s="29"/>
      <c r="F36" s="29"/>
      <c r="G36" s="29"/>
      <c r="H36" s="29"/>
      <c r="I36" s="29"/>
      <c r="J36" s="29"/>
    </row>
    <row r="37" spans="1:10" s="101" customFormat="1" ht="21" customHeight="1">
      <c r="A37" s="98" t="s">
        <v>240</v>
      </c>
      <c r="B37" s="98" t="s">
        <v>241</v>
      </c>
      <c r="C37" s="28">
        <f t="shared" si="0"/>
        <v>36.090000000000003</v>
      </c>
      <c r="D37" s="99">
        <f>D38</f>
        <v>36.090000000000003</v>
      </c>
      <c r="E37" s="100"/>
      <c r="F37" s="100"/>
      <c r="G37" s="100"/>
      <c r="H37" s="100"/>
      <c r="I37" s="100"/>
      <c r="J37" s="100"/>
    </row>
    <row r="38" spans="1:10" s="26" customFormat="1" ht="21" customHeight="1">
      <c r="A38" s="30" t="s">
        <v>242</v>
      </c>
      <c r="B38" s="30" t="s">
        <v>243</v>
      </c>
      <c r="C38" s="28">
        <f t="shared" si="0"/>
        <v>36.090000000000003</v>
      </c>
      <c r="D38" s="28">
        <f>D39+D40</f>
        <v>36.090000000000003</v>
      </c>
      <c r="E38" s="29"/>
      <c r="F38" s="29"/>
      <c r="G38" s="29"/>
      <c r="H38" s="29"/>
      <c r="I38" s="29"/>
      <c r="J38" s="29"/>
    </row>
    <row r="39" spans="1:10" s="26" customFormat="1" ht="21" customHeight="1">
      <c r="A39" s="30" t="s">
        <v>244</v>
      </c>
      <c r="B39" s="30" t="s">
        <v>245</v>
      </c>
      <c r="C39" s="28">
        <f t="shared" si="0"/>
        <v>32.21</v>
      </c>
      <c r="D39" s="28">
        <v>32.21</v>
      </c>
      <c r="E39" s="29"/>
      <c r="F39" s="29"/>
      <c r="G39" s="29"/>
      <c r="H39" s="29"/>
      <c r="I39" s="29"/>
      <c r="J39" s="29"/>
    </row>
    <row r="40" spans="1:10" s="26" customFormat="1" ht="21" customHeight="1">
      <c r="A40" s="30" t="s">
        <v>246</v>
      </c>
      <c r="B40" s="30" t="s">
        <v>247</v>
      </c>
      <c r="C40" s="28">
        <f t="shared" si="0"/>
        <v>3.88</v>
      </c>
      <c r="D40" s="28">
        <v>3.88</v>
      </c>
      <c r="E40" s="29"/>
      <c r="F40" s="29"/>
      <c r="G40" s="29"/>
      <c r="H40" s="29"/>
      <c r="I40" s="29"/>
      <c r="J40" s="29"/>
    </row>
    <row r="41" spans="1:10" s="101" customFormat="1" ht="21" customHeight="1">
      <c r="A41" s="98" t="s">
        <v>248</v>
      </c>
      <c r="B41" s="98" t="s">
        <v>37</v>
      </c>
      <c r="C41" s="28">
        <f t="shared" si="0"/>
        <v>235.10000000000002</v>
      </c>
      <c r="D41" s="99">
        <f>D42+D44+D46+D50+D52+D54+D56+D59+D62+D65</f>
        <v>235.10000000000002</v>
      </c>
      <c r="E41" s="100"/>
      <c r="F41" s="100"/>
      <c r="G41" s="100"/>
      <c r="H41" s="100"/>
      <c r="I41" s="100"/>
      <c r="J41" s="100"/>
    </row>
    <row r="42" spans="1:10" s="26" customFormat="1" ht="21" customHeight="1">
      <c r="A42" s="30" t="s">
        <v>249</v>
      </c>
      <c r="B42" s="30" t="s">
        <v>250</v>
      </c>
      <c r="C42" s="28">
        <f t="shared" si="0"/>
        <v>45.18</v>
      </c>
      <c r="D42" s="28">
        <f>D43</f>
        <v>45.18</v>
      </c>
      <c r="E42" s="29"/>
      <c r="F42" s="29"/>
      <c r="G42" s="29"/>
      <c r="H42" s="29"/>
      <c r="I42" s="29"/>
      <c r="J42" s="29"/>
    </row>
    <row r="43" spans="1:10" s="26" customFormat="1" ht="21" customHeight="1">
      <c r="A43" s="30" t="s">
        <v>251</v>
      </c>
      <c r="B43" s="30" t="s">
        <v>252</v>
      </c>
      <c r="C43" s="28">
        <f t="shared" si="0"/>
        <v>45.18</v>
      </c>
      <c r="D43" s="28">
        <v>45.18</v>
      </c>
      <c r="E43" s="29"/>
      <c r="F43" s="29"/>
      <c r="G43" s="29"/>
      <c r="H43" s="29"/>
      <c r="I43" s="29"/>
      <c r="J43" s="29"/>
    </row>
    <row r="44" spans="1:10" s="26" customFormat="1" ht="21" customHeight="1">
      <c r="A44" s="30" t="s">
        <v>253</v>
      </c>
      <c r="B44" s="30" t="s">
        <v>254</v>
      </c>
      <c r="C44" s="28">
        <f t="shared" si="0"/>
        <v>26</v>
      </c>
      <c r="D44" s="28">
        <f>D45</f>
        <v>26</v>
      </c>
      <c r="E44" s="29"/>
      <c r="F44" s="29"/>
      <c r="G44" s="29"/>
      <c r="H44" s="29"/>
      <c r="I44" s="29"/>
      <c r="J44" s="29"/>
    </row>
    <row r="45" spans="1:10" s="26" customFormat="1" ht="21" customHeight="1">
      <c r="A45" s="30" t="s">
        <v>255</v>
      </c>
      <c r="B45" s="30" t="s">
        <v>256</v>
      </c>
      <c r="C45" s="28">
        <f t="shared" si="0"/>
        <v>26</v>
      </c>
      <c r="D45" s="28">
        <v>26</v>
      </c>
      <c r="E45" s="29"/>
      <c r="F45" s="29"/>
      <c r="G45" s="29"/>
      <c r="H45" s="29"/>
      <c r="I45" s="29"/>
      <c r="J45" s="29"/>
    </row>
    <row r="46" spans="1:10" s="26" customFormat="1" ht="21" customHeight="1">
      <c r="A46" s="30" t="s">
        <v>257</v>
      </c>
      <c r="B46" s="30" t="s">
        <v>258</v>
      </c>
      <c r="C46" s="28">
        <f t="shared" si="0"/>
        <v>79.009999999999991</v>
      </c>
      <c r="D46" s="28">
        <f>D47+D48+D49</f>
        <v>79.009999999999991</v>
      </c>
      <c r="E46" s="29"/>
      <c r="F46" s="29"/>
      <c r="G46" s="29"/>
      <c r="H46" s="29"/>
      <c r="I46" s="29"/>
      <c r="J46" s="29"/>
    </row>
    <row r="47" spans="1:10" s="26" customFormat="1" ht="21" customHeight="1">
      <c r="A47" s="30" t="s">
        <v>259</v>
      </c>
      <c r="B47" s="30" t="s">
        <v>260</v>
      </c>
      <c r="C47" s="28">
        <f t="shared" si="0"/>
        <v>45.47</v>
      </c>
      <c r="D47" s="28">
        <v>45.47</v>
      </c>
      <c r="E47" s="29"/>
      <c r="F47" s="29"/>
      <c r="G47" s="29"/>
      <c r="H47" s="29"/>
      <c r="I47" s="29"/>
      <c r="J47" s="29"/>
    </row>
    <row r="48" spans="1:10" s="26" customFormat="1" ht="21" customHeight="1">
      <c r="A48" s="30" t="s">
        <v>261</v>
      </c>
      <c r="B48" s="30" t="s">
        <v>262</v>
      </c>
      <c r="C48" s="28">
        <f t="shared" si="0"/>
        <v>22.97</v>
      </c>
      <c r="D48" s="28">
        <v>22.97</v>
      </c>
      <c r="E48" s="29"/>
      <c r="F48" s="29"/>
      <c r="G48" s="29"/>
      <c r="H48" s="29"/>
      <c r="I48" s="29"/>
      <c r="J48" s="29"/>
    </row>
    <row r="49" spans="1:10" s="26" customFormat="1" ht="21" customHeight="1">
      <c r="A49" s="30" t="s">
        <v>263</v>
      </c>
      <c r="B49" s="30" t="s">
        <v>264</v>
      </c>
      <c r="C49" s="28">
        <f t="shared" si="0"/>
        <v>10.57</v>
      </c>
      <c r="D49" s="28">
        <v>10.57</v>
      </c>
      <c r="E49" s="29"/>
      <c r="F49" s="29"/>
      <c r="G49" s="29"/>
      <c r="H49" s="29"/>
      <c r="I49" s="29"/>
      <c r="J49" s="29"/>
    </row>
    <row r="50" spans="1:10" s="26" customFormat="1" ht="21" customHeight="1">
      <c r="A50" s="30" t="s">
        <v>265</v>
      </c>
      <c r="B50" s="30" t="s">
        <v>266</v>
      </c>
      <c r="C50" s="28">
        <f t="shared" si="0"/>
        <v>5.49</v>
      </c>
      <c r="D50" s="28">
        <f>D51</f>
        <v>5.49</v>
      </c>
      <c r="E50" s="29"/>
      <c r="F50" s="29"/>
      <c r="G50" s="29"/>
      <c r="H50" s="29"/>
      <c r="I50" s="29"/>
      <c r="J50" s="29"/>
    </row>
    <row r="51" spans="1:10" s="26" customFormat="1" ht="21" customHeight="1">
      <c r="A51" s="30" t="s">
        <v>267</v>
      </c>
      <c r="B51" s="30" t="s">
        <v>268</v>
      </c>
      <c r="C51" s="28">
        <f t="shared" si="0"/>
        <v>5.49</v>
      </c>
      <c r="D51" s="28">
        <v>5.49</v>
      </c>
      <c r="E51" s="29"/>
      <c r="F51" s="29"/>
      <c r="G51" s="29"/>
      <c r="H51" s="29"/>
      <c r="I51" s="29"/>
      <c r="J51" s="29"/>
    </row>
    <row r="52" spans="1:10" s="26" customFormat="1" ht="21" customHeight="1">
      <c r="A52" s="30" t="s">
        <v>269</v>
      </c>
      <c r="B52" s="30" t="s">
        <v>270</v>
      </c>
      <c r="C52" s="28">
        <f t="shared" si="0"/>
        <v>25.69</v>
      </c>
      <c r="D52" s="28">
        <f>D53</f>
        <v>25.69</v>
      </c>
      <c r="E52" s="29"/>
      <c r="F52" s="29"/>
      <c r="G52" s="29"/>
      <c r="H52" s="29"/>
      <c r="I52" s="29"/>
      <c r="J52" s="29"/>
    </row>
    <row r="53" spans="1:10" s="26" customFormat="1" ht="21" customHeight="1">
      <c r="A53" s="30" t="s">
        <v>271</v>
      </c>
      <c r="B53" s="30" t="s">
        <v>272</v>
      </c>
      <c r="C53" s="28">
        <f t="shared" si="0"/>
        <v>25.69</v>
      </c>
      <c r="D53" s="28">
        <v>25.69</v>
      </c>
      <c r="E53" s="29"/>
      <c r="F53" s="29"/>
      <c r="G53" s="29"/>
      <c r="H53" s="29"/>
      <c r="I53" s="29"/>
      <c r="J53" s="29"/>
    </row>
    <row r="54" spans="1:10" s="26" customFormat="1" ht="21" customHeight="1">
      <c r="A54" s="30" t="s">
        <v>273</v>
      </c>
      <c r="B54" s="30" t="s">
        <v>274</v>
      </c>
      <c r="C54" s="28">
        <f t="shared" si="0"/>
        <v>14.4</v>
      </c>
      <c r="D54" s="28">
        <f>D55</f>
        <v>14.4</v>
      </c>
      <c r="E54" s="29"/>
      <c r="F54" s="29"/>
      <c r="G54" s="29"/>
      <c r="H54" s="29"/>
      <c r="I54" s="29"/>
      <c r="J54" s="29"/>
    </row>
    <row r="55" spans="1:10" s="26" customFormat="1" ht="21" customHeight="1">
      <c r="A55" s="30" t="s">
        <v>275</v>
      </c>
      <c r="B55" s="30" t="s">
        <v>276</v>
      </c>
      <c r="C55" s="28">
        <f t="shared" si="0"/>
        <v>14.4</v>
      </c>
      <c r="D55" s="28">
        <v>14.4</v>
      </c>
      <c r="E55" s="29"/>
      <c r="F55" s="29"/>
      <c r="G55" s="29"/>
      <c r="H55" s="29"/>
      <c r="I55" s="29"/>
      <c r="J55" s="29"/>
    </row>
    <row r="56" spans="1:10" s="26" customFormat="1" ht="21" customHeight="1">
      <c r="A56" s="30" t="s">
        <v>277</v>
      </c>
      <c r="B56" s="30" t="s">
        <v>278</v>
      </c>
      <c r="C56" s="28">
        <f t="shared" si="0"/>
        <v>4.96</v>
      </c>
      <c r="D56" s="28">
        <f>D57+D58</f>
        <v>4.96</v>
      </c>
      <c r="E56" s="29"/>
      <c r="F56" s="29"/>
      <c r="G56" s="29"/>
      <c r="H56" s="29"/>
      <c r="I56" s="29"/>
      <c r="J56" s="29"/>
    </row>
    <row r="57" spans="1:10" s="26" customFormat="1" ht="21" customHeight="1">
      <c r="A57" s="30" t="s">
        <v>279</v>
      </c>
      <c r="B57" s="30" t="s">
        <v>280</v>
      </c>
      <c r="C57" s="28">
        <f t="shared" si="0"/>
        <v>2.5099999999999998</v>
      </c>
      <c r="D57" s="28">
        <v>2.5099999999999998</v>
      </c>
      <c r="E57" s="29"/>
      <c r="F57" s="29"/>
      <c r="G57" s="29"/>
      <c r="H57" s="29"/>
      <c r="I57" s="29"/>
      <c r="J57" s="29"/>
    </row>
    <row r="58" spans="1:10" s="26" customFormat="1" ht="21" customHeight="1">
      <c r="A58" s="30" t="s">
        <v>281</v>
      </c>
      <c r="B58" s="30" t="s">
        <v>282</v>
      </c>
      <c r="C58" s="28">
        <f t="shared" si="0"/>
        <v>2.4500000000000002</v>
      </c>
      <c r="D58" s="28">
        <v>2.4500000000000002</v>
      </c>
      <c r="E58" s="29"/>
      <c r="F58" s="29"/>
      <c r="G58" s="29"/>
      <c r="H58" s="29"/>
      <c r="I58" s="29"/>
      <c r="J58" s="29"/>
    </row>
    <row r="59" spans="1:10" s="26" customFormat="1" ht="21" customHeight="1">
      <c r="A59" s="30" t="s">
        <v>283</v>
      </c>
      <c r="B59" s="30" t="s">
        <v>284</v>
      </c>
      <c r="C59" s="28">
        <f t="shared" si="0"/>
        <v>7.9399999999999995</v>
      </c>
      <c r="D59" s="28">
        <f>D60+D61</f>
        <v>7.9399999999999995</v>
      </c>
      <c r="E59" s="29"/>
      <c r="F59" s="29"/>
      <c r="G59" s="29"/>
      <c r="H59" s="29"/>
      <c r="I59" s="29"/>
      <c r="J59" s="29"/>
    </row>
    <row r="60" spans="1:10" s="26" customFormat="1" ht="21" customHeight="1">
      <c r="A60" s="30" t="s">
        <v>285</v>
      </c>
      <c r="B60" s="30" t="s">
        <v>286</v>
      </c>
      <c r="C60" s="28">
        <f t="shared" si="0"/>
        <v>3.32</v>
      </c>
      <c r="D60" s="28">
        <v>3.32</v>
      </c>
      <c r="E60" s="29"/>
      <c r="F60" s="29"/>
      <c r="G60" s="29"/>
      <c r="H60" s="29"/>
      <c r="I60" s="29"/>
      <c r="J60" s="29"/>
    </row>
    <row r="61" spans="1:10" s="26" customFormat="1" ht="21" customHeight="1">
      <c r="A61" s="30" t="s">
        <v>287</v>
      </c>
      <c r="B61" s="30" t="s">
        <v>288</v>
      </c>
      <c r="C61" s="28">
        <f t="shared" si="0"/>
        <v>4.62</v>
      </c>
      <c r="D61" s="28">
        <v>4.62</v>
      </c>
      <c r="E61" s="29"/>
      <c r="F61" s="29"/>
      <c r="G61" s="29"/>
      <c r="H61" s="29"/>
      <c r="I61" s="29"/>
      <c r="J61" s="29"/>
    </row>
    <row r="62" spans="1:10" s="26" customFormat="1" ht="21" customHeight="1">
      <c r="A62" s="30" t="s">
        <v>289</v>
      </c>
      <c r="B62" s="30" t="s">
        <v>290</v>
      </c>
      <c r="C62" s="28">
        <f t="shared" si="0"/>
        <v>19.809999999999999</v>
      </c>
      <c r="D62" s="28">
        <f>D63+D64</f>
        <v>19.809999999999999</v>
      </c>
      <c r="E62" s="29"/>
      <c r="F62" s="29"/>
      <c r="G62" s="29"/>
      <c r="H62" s="29"/>
      <c r="I62" s="29"/>
      <c r="J62" s="29"/>
    </row>
    <row r="63" spans="1:10" s="26" customFormat="1" ht="21" customHeight="1">
      <c r="A63" s="30" t="s">
        <v>291</v>
      </c>
      <c r="B63" s="30" t="s">
        <v>202</v>
      </c>
      <c r="C63" s="28">
        <f t="shared" si="0"/>
        <v>17.13</v>
      </c>
      <c r="D63" s="28">
        <v>17.13</v>
      </c>
      <c r="E63" s="29"/>
      <c r="F63" s="29"/>
      <c r="G63" s="29"/>
      <c r="H63" s="29"/>
      <c r="I63" s="29"/>
      <c r="J63" s="29"/>
    </row>
    <row r="64" spans="1:10" s="26" customFormat="1" ht="21" customHeight="1">
      <c r="A64" s="30" t="s">
        <v>292</v>
      </c>
      <c r="B64" s="30" t="s">
        <v>293</v>
      </c>
      <c r="C64" s="28">
        <f t="shared" si="0"/>
        <v>2.68</v>
      </c>
      <c r="D64" s="28">
        <v>2.68</v>
      </c>
      <c r="E64" s="29"/>
      <c r="F64" s="29"/>
      <c r="G64" s="29"/>
      <c r="H64" s="29"/>
      <c r="I64" s="29"/>
      <c r="J64" s="29"/>
    </row>
    <row r="65" spans="1:10" s="26" customFormat="1" ht="21" customHeight="1">
      <c r="A65" s="30" t="s">
        <v>294</v>
      </c>
      <c r="B65" s="30" t="s">
        <v>295</v>
      </c>
      <c r="C65" s="28">
        <f t="shared" si="0"/>
        <v>6.62</v>
      </c>
      <c r="D65" s="28">
        <f>D66</f>
        <v>6.62</v>
      </c>
      <c r="E65" s="29"/>
      <c r="F65" s="29"/>
      <c r="G65" s="29"/>
      <c r="H65" s="29"/>
      <c r="I65" s="29"/>
      <c r="J65" s="29"/>
    </row>
    <row r="66" spans="1:10" s="26" customFormat="1" ht="21" customHeight="1">
      <c r="A66" s="30" t="s">
        <v>296</v>
      </c>
      <c r="B66" s="30" t="s">
        <v>297</v>
      </c>
      <c r="C66" s="28">
        <f t="shared" si="0"/>
        <v>6.62</v>
      </c>
      <c r="D66" s="28">
        <v>6.62</v>
      </c>
      <c r="E66" s="29"/>
      <c r="F66" s="29"/>
      <c r="G66" s="29"/>
      <c r="H66" s="29"/>
      <c r="I66" s="29"/>
      <c r="J66" s="29"/>
    </row>
    <row r="67" spans="1:10" s="101" customFormat="1" ht="21" customHeight="1">
      <c r="A67" s="98" t="s">
        <v>298</v>
      </c>
      <c r="B67" s="98" t="s">
        <v>299</v>
      </c>
      <c r="C67" s="28">
        <f t="shared" si="0"/>
        <v>43.28</v>
      </c>
      <c r="D67" s="99">
        <f>D68+D70</f>
        <v>43.28</v>
      </c>
      <c r="E67" s="100"/>
      <c r="F67" s="100"/>
      <c r="G67" s="100"/>
      <c r="H67" s="100"/>
      <c r="I67" s="100"/>
      <c r="J67" s="100"/>
    </row>
    <row r="68" spans="1:10" s="26" customFormat="1" ht="21" customHeight="1">
      <c r="A68" s="30" t="s">
        <v>300</v>
      </c>
      <c r="B68" s="30" t="s">
        <v>301</v>
      </c>
      <c r="C68" s="28">
        <f t="shared" si="0"/>
        <v>2.2000000000000002</v>
      </c>
      <c r="D68" s="28">
        <f>D69</f>
        <v>2.2000000000000002</v>
      </c>
      <c r="E68" s="29"/>
      <c r="F68" s="29"/>
      <c r="G68" s="29"/>
      <c r="H68" s="29"/>
      <c r="I68" s="29"/>
      <c r="J68" s="29"/>
    </row>
    <row r="69" spans="1:10" s="26" customFormat="1" ht="21" customHeight="1">
      <c r="A69" s="30" t="s">
        <v>302</v>
      </c>
      <c r="B69" s="30" t="s">
        <v>303</v>
      </c>
      <c r="C69" s="28">
        <f t="shared" si="0"/>
        <v>2.2000000000000002</v>
      </c>
      <c r="D69" s="28">
        <v>2.2000000000000002</v>
      </c>
      <c r="E69" s="29"/>
      <c r="F69" s="29"/>
      <c r="G69" s="29"/>
      <c r="H69" s="29"/>
      <c r="I69" s="29"/>
      <c r="J69" s="29"/>
    </row>
    <row r="70" spans="1:10" s="26" customFormat="1" ht="21" customHeight="1">
      <c r="A70" s="30" t="s">
        <v>304</v>
      </c>
      <c r="B70" s="30" t="s">
        <v>305</v>
      </c>
      <c r="C70" s="28">
        <f t="shared" si="0"/>
        <v>41.08</v>
      </c>
      <c r="D70" s="28">
        <f>D71+D72</f>
        <v>41.08</v>
      </c>
      <c r="E70" s="29"/>
      <c r="F70" s="29"/>
      <c r="G70" s="29"/>
      <c r="H70" s="29"/>
      <c r="I70" s="29"/>
      <c r="J70" s="29"/>
    </row>
    <row r="71" spans="1:10" s="26" customFormat="1" ht="21" customHeight="1">
      <c r="A71" s="30" t="s">
        <v>306</v>
      </c>
      <c r="B71" s="30" t="s">
        <v>307</v>
      </c>
      <c r="C71" s="28">
        <f t="shared" si="0"/>
        <v>27.1</v>
      </c>
      <c r="D71" s="28">
        <v>27.1</v>
      </c>
      <c r="E71" s="29"/>
      <c r="F71" s="29"/>
      <c r="G71" s="29"/>
      <c r="H71" s="29"/>
      <c r="I71" s="29"/>
      <c r="J71" s="29"/>
    </row>
    <row r="72" spans="1:10" s="26" customFormat="1" ht="21" customHeight="1">
      <c r="A72" s="30" t="s">
        <v>308</v>
      </c>
      <c r="B72" s="30" t="s">
        <v>309</v>
      </c>
      <c r="C72" s="28">
        <f t="shared" si="0"/>
        <v>13.98</v>
      </c>
      <c r="D72" s="28">
        <v>13.98</v>
      </c>
      <c r="E72" s="29"/>
      <c r="F72" s="29"/>
      <c r="G72" s="29"/>
      <c r="H72" s="29"/>
      <c r="I72" s="29"/>
      <c r="J72" s="29"/>
    </row>
    <row r="73" spans="1:10" s="101" customFormat="1" ht="21" customHeight="1">
      <c r="A73" s="98" t="s">
        <v>310</v>
      </c>
      <c r="B73" s="98" t="s">
        <v>311</v>
      </c>
      <c r="C73" s="28">
        <f t="shared" si="0"/>
        <v>239.07999999999998</v>
      </c>
      <c r="D73" s="99">
        <f>D74+D76+D78</f>
        <v>239.07999999999998</v>
      </c>
      <c r="E73" s="100"/>
      <c r="F73" s="100"/>
      <c r="G73" s="100"/>
      <c r="H73" s="100"/>
      <c r="I73" s="100"/>
      <c r="J73" s="100"/>
    </row>
    <row r="74" spans="1:10" s="26" customFormat="1" ht="21" customHeight="1">
      <c r="A74" s="30" t="s">
        <v>312</v>
      </c>
      <c r="B74" s="30" t="s">
        <v>313</v>
      </c>
      <c r="C74" s="28">
        <f t="shared" ref="C74:C118" si="1">D74</f>
        <v>0.54</v>
      </c>
      <c r="D74" s="28">
        <f>D75</f>
        <v>0.54</v>
      </c>
      <c r="E74" s="29"/>
      <c r="F74" s="29"/>
      <c r="G74" s="29"/>
      <c r="H74" s="29"/>
      <c r="I74" s="29"/>
      <c r="J74" s="29"/>
    </row>
    <row r="75" spans="1:10" s="26" customFormat="1" ht="21" customHeight="1">
      <c r="A75" s="30" t="s">
        <v>314</v>
      </c>
      <c r="B75" s="30" t="s">
        <v>315</v>
      </c>
      <c r="C75" s="28">
        <f t="shared" si="1"/>
        <v>0.54</v>
      </c>
      <c r="D75" s="28">
        <v>0.54</v>
      </c>
      <c r="E75" s="29"/>
      <c r="F75" s="29"/>
      <c r="G75" s="29"/>
      <c r="H75" s="29"/>
      <c r="I75" s="29"/>
      <c r="J75" s="29"/>
    </row>
    <row r="76" spans="1:10" s="26" customFormat="1" ht="21" customHeight="1">
      <c r="A76" s="30" t="s">
        <v>316</v>
      </c>
      <c r="B76" s="30" t="s">
        <v>317</v>
      </c>
      <c r="C76" s="28">
        <f t="shared" si="1"/>
        <v>218.53</v>
      </c>
      <c r="D76" s="28">
        <v>218.53</v>
      </c>
      <c r="E76" s="29"/>
      <c r="F76" s="29"/>
      <c r="G76" s="29"/>
      <c r="H76" s="29"/>
      <c r="I76" s="29"/>
      <c r="J76" s="29"/>
    </row>
    <row r="77" spans="1:10" s="26" customFormat="1" ht="21" customHeight="1">
      <c r="A77" s="30" t="s">
        <v>318</v>
      </c>
      <c r="B77" s="30" t="s">
        <v>319</v>
      </c>
      <c r="C77" s="28">
        <f t="shared" si="1"/>
        <v>218.53</v>
      </c>
      <c r="D77" s="28">
        <v>218.53</v>
      </c>
      <c r="E77" s="29"/>
      <c r="F77" s="29"/>
      <c r="G77" s="29"/>
      <c r="H77" s="29"/>
      <c r="I77" s="29"/>
      <c r="J77" s="29"/>
    </row>
    <row r="78" spans="1:10" s="26" customFormat="1" ht="21" customHeight="1">
      <c r="A78" s="30" t="s">
        <v>320</v>
      </c>
      <c r="B78" s="30" t="s">
        <v>321</v>
      </c>
      <c r="C78" s="28">
        <f t="shared" si="1"/>
        <v>20.010000000000002</v>
      </c>
      <c r="D78" s="28">
        <f>D79</f>
        <v>20.010000000000002</v>
      </c>
      <c r="E78" s="29"/>
      <c r="F78" s="29"/>
      <c r="G78" s="29"/>
      <c r="H78" s="29"/>
      <c r="I78" s="29"/>
      <c r="J78" s="29"/>
    </row>
    <row r="79" spans="1:10" s="26" customFormat="1" ht="21" customHeight="1">
      <c r="A79" s="30" t="s">
        <v>322</v>
      </c>
      <c r="B79" s="30" t="s">
        <v>323</v>
      </c>
      <c r="C79" s="28">
        <f t="shared" si="1"/>
        <v>20.010000000000002</v>
      </c>
      <c r="D79" s="28">
        <v>20.010000000000002</v>
      </c>
      <c r="E79" s="29"/>
      <c r="F79" s="29"/>
      <c r="G79" s="29"/>
      <c r="H79" s="29"/>
      <c r="I79" s="29"/>
      <c r="J79" s="29"/>
    </row>
    <row r="80" spans="1:10" s="101" customFormat="1" ht="21" customHeight="1">
      <c r="A80" s="98" t="s">
        <v>324</v>
      </c>
      <c r="B80" s="98" t="s">
        <v>38</v>
      </c>
      <c r="C80" s="28">
        <f t="shared" si="1"/>
        <v>325.64</v>
      </c>
      <c r="D80" s="99">
        <f>D81</f>
        <v>325.64</v>
      </c>
      <c r="E80" s="100"/>
      <c r="F80" s="100"/>
      <c r="G80" s="100"/>
      <c r="H80" s="100"/>
      <c r="I80" s="100"/>
      <c r="J80" s="100"/>
    </row>
    <row r="81" spans="1:10" s="26" customFormat="1" ht="21" customHeight="1">
      <c r="A81" s="30" t="s">
        <v>325</v>
      </c>
      <c r="B81" s="30" t="s">
        <v>326</v>
      </c>
      <c r="C81" s="28">
        <f t="shared" si="1"/>
        <v>325.64</v>
      </c>
      <c r="D81" s="28">
        <f>D82+D83</f>
        <v>325.64</v>
      </c>
      <c r="E81" s="29"/>
      <c r="F81" s="29"/>
      <c r="G81" s="29"/>
      <c r="H81" s="29"/>
      <c r="I81" s="29"/>
      <c r="J81" s="29"/>
    </row>
    <row r="82" spans="1:10" s="26" customFormat="1" ht="21" customHeight="1">
      <c r="A82" s="30" t="s">
        <v>327</v>
      </c>
      <c r="B82" s="30" t="s">
        <v>328</v>
      </c>
      <c r="C82" s="28">
        <f t="shared" si="1"/>
        <v>22</v>
      </c>
      <c r="D82" s="28">
        <v>22</v>
      </c>
      <c r="E82" s="29"/>
      <c r="F82" s="29"/>
      <c r="G82" s="29"/>
      <c r="H82" s="29"/>
      <c r="I82" s="29"/>
      <c r="J82" s="29"/>
    </row>
    <row r="83" spans="1:10" s="26" customFormat="1" ht="21" customHeight="1">
      <c r="A83" s="30" t="s">
        <v>329</v>
      </c>
      <c r="B83" s="30" t="s">
        <v>330</v>
      </c>
      <c r="C83" s="28">
        <f t="shared" si="1"/>
        <v>303.64</v>
      </c>
      <c r="D83" s="28">
        <v>303.64</v>
      </c>
      <c r="E83" s="29"/>
      <c r="F83" s="29"/>
      <c r="G83" s="29"/>
      <c r="H83" s="29"/>
      <c r="I83" s="29"/>
      <c r="J83" s="29"/>
    </row>
    <row r="84" spans="1:10" s="101" customFormat="1" ht="21" customHeight="1">
      <c r="A84" s="98" t="s">
        <v>331</v>
      </c>
      <c r="B84" s="98" t="s">
        <v>332</v>
      </c>
      <c r="C84" s="28">
        <f t="shared" si="1"/>
        <v>316.47000000000003</v>
      </c>
      <c r="D84" s="99">
        <f>D85+D94+D97+D100+D102</f>
        <v>316.47000000000003</v>
      </c>
      <c r="E84" s="100"/>
      <c r="F84" s="100"/>
      <c r="G84" s="100"/>
      <c r="H84" s="100"/>
      <c r="I84" s="100"/>
      <c r="J84" s="100"/>
    </row>
    <row r="85" spans="1:10" s="26" customFormat="1" ht="21" customHeight="1">
      <c r="A85" s="30" t="s">
        <v>333</v>
      </c>
      <c r="B85" s="30" t="s">
        <v>334</v>
      </c>
      <c r="C85" s="28">
        <f t="shared" si="1"/>
        <v>149.96</v>
      </c>
      <c r="D85" s="28">
        <f>D86+D87+D88+D89+D90+D91+D92+D93</f>
        <v>149.96</v>
      </c>
      <c r="E85" s="29"/>
      <c r="F85" s="29"/>
      <c r="G85" s="29"/>
      <c r="H85" s="29"/>
      <c r="I85" s="29"/>
      <c r="J85" s="29"/>
    </row>
    <row r="86" spans="1:10" s="26" customFormat="1" ht="21" customHeight="1">
      <c r="A86" s="30" t="s">
        <v>335</v>
      </c>
      <c r="B86" s="30" t="s">
        <v>202</v>
      </c>
      <c r="C86" s="28">
        <f t="shared" si="1"/>
        <v>104.33</v>
      </c>
      <c r="D86" s="28">
        <v>104.33</v>
      </c>
      <c r="E86" s="29"/>
      <c r="F86" s="29"/>
      <c r="G86" s="29"/>
      <c r="H86" s="29"/>
      <c r="I86" s="29"/>
      <c r="J86" s="29"/>
    </row>
    <row r="87" spans="1:10" s="26" customFormat="1" ht="21" customHeight="1">
      <c r="A87" s="30" t="s">
        <v>336</v>
      </c>
      <c r="B87" s="30" t="s">
        <v>337</v>
      </c>
      <c r="C87" s="28">
        <f t="shared" si="1"/>
        <v>3</v>
      </c>
      <c r="D87" s="28">
        <v>3</v>
      </c>
      <c r="E87" s="29"/>
      <c r="F87" s="29"/>
      <c r="G87" s="29"/>
      <c r="H87" s="29"/>
      <c r="I87" s="29"/>
      <c r="J87" s="29"/>
    </row>
    <row r="88" spans="1:10" s="26" customFormat="1" ht="21" customHeight="1">
      <c r="A88" s="30" t="s">
        <v>338</v>
      </c>
      <c r="B88" s="30" t="s">
        <v>339</v>
      </c>
      <c r="C88" s="28">
        <f t="shared" si="1"/>
        <v>11</v>
      </c>
      <c r="D88" s="28">
        <v>11</v>
      </c>
      <c r="E88" s="29"/>
      <c r="F88" s="29"/>
      <c r="G88" s="29"/>
      <c r="H88" s="29"/>
      <c r="I88" s="29"/>
      <c r="J88" s="29"/>
    </row>
    <row r="89" spans="1:10" s="26" customFormat="1" ht="21" customHeight="1">
      <c r="A89" s="30" t="s">
        <v>340</v>
      </c>
      <c r="B89" s="30" t="s">
        <v>341</v>
      </c>
      <c r="C89" s="28">
        <f t="shared" si="1"/>
        <v>0.91</v>
      </c>
      <c r="D89" s="28">
        <v>0.91</v>
      </c>
      <c r="E89" s="29"/>
      <c r="F89" s="29"/>
      <c r="G89" s="29"/>
      <c r="H89" s="29"/>
      <c r="I89" s="29"/>
      <c r="J89" s="29"/>
    </row>
    <row r="90" spans="1:10" s="26" customFormat="1" ht="21" customHeight="1">
      <c r="A90" s="30" t="s">
        <v>342</v>
      </c>
      <c r="B90" s="30" t="s">
        <v>343</v>
      </c>
      <c r="C90" s="28">
        <f t="shared" si="1"/>
        <v>2.8</v>
      </c>
      <c r="D90" s="28">
        <v>2.8</v>
      </c>
      <c r="E90" s="29"/>
      <c r="F90" s="29"/>
      <c r="G90" s="29"/>
      <c r="H90" s="29"/>
      <c r="I90" s="29"/>
      <c r="J90" s="29"/>
    </row>
    <row r="91" spans="1:10" s="26" customFormat="1" ht="21" customHeight="1">
      <c r="A91" s="30" t="s">
        <v>344</v>
      </c>
      <c r="B91" s="30" t="s">
        <v>345</v>
      </c>
      <c r="C91" s="28">
        <f t="shared" si="1"/>
        <v>14.52</v>
      </c>
      <c r="D91" s="28">
        <v>14.52</v>
      </c>
      <c r="E91" s="29"/>
      <c r="F91" s="29"/>
      <c r="G91" s="29"/>
      <c r="H91" s="29"/>
      <c r="I91" s="29"/>
      <c r="J91" s="29"/>
    </row>
    <row r="92" spans="1:10" s="26" customFormat="1" ht="21" customHeight="1">
      <c r="A92" s="30" t="s">
        <v>346</v>
      </c>
      <c r="B92" s="30" t="s">
        <v>347</v>
      </c>
      <c r="C92" s="28">
        <f t="shared" si="1"/>
        <v>12.02</v>
      </c>
      <c r="D92" s="28">
        <v>12.02</v>
      </c>
      <c r="E92" s="29"/>
      <c r="F92" s="29"/>
      <c r="G92" s="29"/>
      <c r="H92" s="29"/>
      <c r="I92" s="29"/>
      <c r="J92" s="29"/>
    </row>
    <row r="93" spans="1:10" s="26" customFormat="1" ht="21" customHeight="1">
      <c r="A93" s="30" t="s">
        <v>348</v>
      </c>
      <c r="B93" s="30" t="s">
        <v>349</v>
      </c>
      <c r="C93" s="28">
        <f t="shared" si="1"/>
        <v>1.38</v>
      </c>
      <c r="D93" s="28">
        <v>1.38</v>
      </c>
      <c r="E93" s="29"/>
      <c r="F93" s="29"/>
      <c r="G93" s="29"/>
      <c r="H93" s="29"/>
      <c r="I93" s="29"/>
      <c r="J93" s="29"/>
    </row>
    <row r="94" spans="1:10" s="26" customFormat="1" ht="21" customHeight="1">
      <c r="A94" s="30" t="s">
        <v>350</v>
      </c>
      <c r="B94" s="30" t="s">
        <v>351</v>
      </c>
      <c r="C94" s="28">
        <f t="shared" si="1"/>
        <v>4.13</v>
      </c>
      <c r="D94" s="28">
        <f>D95+D96</f>
        <v>4.13</v>
      </c>
      <c r="E94" s="29"/>
      <c r="F94" s="29"/>
      <c r="G94" s="29"/>
      <c r="H94" s="29"/>
      <c r="I94" s="29"/>
      <c r="J94" s="29"/>
    </row>
    <row r="95" spans="1:10" s="26" customFormat="1" ht="21" customHeight="1">
      <c r="A95" s="30" t="s">
        <v>352</v>
      </c>
      <c r="B95" s="30" t="s">
        <v>353</v>
      </c>
      <c r="C95" s="28">
        <f t="shared" si="1"/>
        <v>0.13</v>
      </c>
      <c r="D95" s="28">
        <v>0.13</v>
      </c>
      <c r="E95" s="29"/>
      <c r="F95" s="29"/>
      <c r="G95" s="29"/>
      <c r="H95" s="29"/>
      <c r="I95" s="29"/>
      <c r="J95" s="29"/>
    </row>
    <row r="96" spans="1:10" s="26" customFormat="1" ht="21" customHeight="1">
      <c r="A96" s="30" t="s">
        <v>354</v>
      </c>
      <c r="B96" s="30" t="s">
        <v>355</v>
      </c>
      <c r="C96" s="28">
        <f t="shared" si="1"/>
        <v>4</v>
      </c>
      <c r="D96" s="28">
        <v>4</v>
      </c>
      <c r="E96" s="29"/>
      <c r="F96" s="29"/>
      <c r="G96" s="29"/>
      <c r="H96" s="29"/>
      <c r="I96" s="29"/>
      <c r="J96" s="29"/>
    </row>
    <row r="97" spans="1:10" s="26" customFormat="1" ht="21" customHeight="1">
      <c r="A97" s="30" t="s">
        <v>356</v>
      </c>
      <c r="B97" s="30" t="s">
        <v>357</v>
      </c>
      <c r="C97" s="28">
        <f t="shared" si="1"/>
        <v>5.5</v>
      </c>
      <c r="D97" s="28">
        <f>D98+D99</f>
        <v>5.5</v>
      </c>
      <c r="E97" s="29"/>
      <c r="F97" s="29"/>
      <c r="G97" s="29"/>
      <c r="H97" s="29"/>
      <c r="I97" s="29"/>
      <c r="J97" s="29"/>
    </row>
    <row r="98" spans="1:10" s="26" customFormat="1" ht="21" customHeight="1">
      <c r="A98" s="30" t="s">
        <v>358</v>
      </c>
      <c r="B98" s="30" t="s">
        <v>359</v>
      </c>
      <c r="C98" s="28">
        <f t="shared" si="1"/>
        <v>5</v>
      </c>
      <c r="D98" s="28">
        <v>5</v>
      </c>
      <c r="E98" s="29"/>
      <c r="F98" s="29"/>
      <c r="G98" s="29"/>
      <c r="H98" s="29"/>
      <c r="I98" s="29"/>
      <c r="J98" s="29"/>
    </row>
    <row r="99" spans="1:10" s="26" customFormat="1" ht="21" customHeight="1">
      <c r="A99" s="30" t="s">
        <v>360</v>
      </c>
      <c r="B99" s="30" t="s">
        <v>361</v>
      </c>
      <c r="C99" s="28">
        <f t="shared" si="1"/>
        <v>0.5</v>
      </c>
      <c r="D99" s="28">
        <v>0.5</v>
      </c>
      <c r="E99" s="29"/>
      <c r="F99" s="29"/>
      <c r="G99" s="29"/>
      <c r="H99" s="29"/>
      <c r="I99" s="29"/>
      <c r="J99" s="29"/>
    </row>
    <row r="100" spans="1:10" s="26" customFormat="1" ht="21" customHeight="1">
      <c r="A100" s="30" t="s">
        <v>362</v>
      </c>
      <c r="B100" s="30" t="s">
        <v>363</v>
      </c>
      <c r="C100" s="28">
        <f t="shared" si="1"/>
        <v>46.34</v>
      </c>
      <c r="D100" s="28">
        <f>D101</f>
        <v>46.34</v>
      </c>
      <c r="E100" s="29"/>
      <c r="F100" s="29"/>
      <c r="G100" s="29"/>
      <c r="H100" s="29"/>
      <c r="I100" s="29"/>
      <c r="J100" s="29"/>
    </row>
    <row r="101" spans="1:10" s="26" customFormat="1" ht="21" customHeight="1">
      <c r="A101" s="30" t="s">
        <v>364</v>
      </c>
      <c r="B101" s="30" t="s">
        <v>365</v>
      </c>
      <c r="C101" s="28">
        <f t="shared" si="1"/>
        <v>46.34</v>
      </c>
      <c r="D101" s="28">
        <v>46.34</v>
      </c>
      <c r="E101" s="29"/>
      <c r="F101" s="29"/>
      <c r="G101" s="29"/>
      <c r="H101" s="29"/>
      <c r="I101" s="29"/>
      <c r="J101" s="29"/>
    </row>
    <row r="102" spans="1:10" s="26" customFormat="1" ht="21" customHeight="1">
      <c r="A102" s="30" t="s">
        <v>366</v>
      </c>
      <c r="B102" s="30" t="s">
        <v>367</v>
      </c>
      <c r="C102" s="28">
        <f t="shared" si="1"/>
        <v>110.54</v>
      </c>
      <c r="D102" s="28">
        <f>D103</f>
        <v>110.54</v>
      </c>
      <c r="E102" s="29"/>
      <c r="F102" s="29"/>
      <c r="G102" s="29"/>
      <c r="H102" s="29"/>
      <c r="I102" s="29"/>
      <c r="J102" s="29"/>
    </row>
    <row r="103" spans="1:10" s="26" customFormat="1" ht="21" customHeight="1">
      <c r="A103" s="30" t="s">
        <v>368</v>
      </c>
      <c r="B103" s="30" t="s">
        <v>369</v>
      </c>
      <c r="C103" s="28">
        <f t="shared" si="1"/>
        <v>110.54</v>
      </c>
      <c r="D103" s="28">
        <v>110.54</v>
      </c>
      <c r="E103" s="29"/>
      <c r="F103" s="29"/>
      <c r="G103" s="29"/>
      <c r="H103" s="29"/>
      <c r="I103" s="29"/>
      <c r="J103" s="29"/>
    </row>
    <row r="104" spans="1:10" s="101" customFormat="1" ht="21" customHeight="1">
      <c r="A104" s="98" t="s">
        <v>370</v>
      </c>
      <c r="B104" s="98" t="s">
        <v>371</v>
      </c>
      <c r="C104" s="28">
        <f t="shared" si="1"/>
        <v>43.86</v>
      </c>
      <c r="D104" s="99">
        <f>D105+D107</f>
        <v>43.86</v>
      </c>
      <c r="E104" s="100"/>
      <c r="F104" s="100"/>
      <c r="G104" s="100"/>
      <c r="H104" s="100"/>
      <c r="I104" s="100"/>
      <c r="J104" s="100"/>
    </row>
    <row r="105" spans="1:10" s="26" customFormat="1" ht="21" customHeight="1">
      <c r="A105" s="30" t="s">
        <v>372</v>
      </c>
      <c r="B105" s="30" t="s">
        <v>373</v>
      </c>
      <c r="C105" s="28">
        <f t="shared" si="1"/>
        <v>0.01</v>
      </c>
      <c r="D105" s="28">
        <f>D106</f>
        <v>0.01</v>
      </c>
      <c r="E105" s="29"/>
      <c r="F105" s="29"/>
      <c r="G105" s="29"/>
      <c r="H105" s="29"/>
      <c r="I105" s="29"/>
      <c r="J105" s="29"/>
    </row>
    <row r="106" spans="1:10" s="26" customFormat="1" ht="21" customHeight="1">
      <c r="A106" s="30" t="s">
        <v>374</v>
      </c>
      <c r="B106" s="30" t="s">
        <v>375</v>
      </c>
      <c r="C106" s="28">
        <f t="shared" si="1"/>
        <v>0.01</v>
      </c>
      <c r="D106" s="28">
        <v>0.01</v>
      </c>
      <c r="E106" s="29"/>
      <c r="F106" s="29"/>
      <c r="G106" s="29"/>
      <c r="H106" s="29"/>
      <c r="I106" s="29"/>
      <c r="J106" s="29"/>
    </row>
    <row r="107" spans="1:10" s="26" customFormat="1" ht="21" customHeight="1">
      <c r="A107" s="30" t="s">
        <v>376</v>
      </c>
      <c r="B107" s="30" t="s">
        <v>377</v>
      </c>
      <c r="C107" s="28">
        <f t="shared" si="1"/>
        <v>43.85</v>
      </c>
      <c r="D107" s="28">
        <f>D108</f>
        <v>43.85</v>
      </c>
      <c r="E107" s="29"/>
      <c r="F107" s="29"/>
      <c r="G107" s="29"/>
      <c r="H107" s="29"/>
      <c r="I107" s="29"/>
      <c r="J107" s="29"/>
    </row>
    <row r="108" spans="1:10" s="26" customFormat="1" ht="21" customHeight="1">
      <c r="A108" s="30" t="s">
        <v>378</v>
      </c>
      <c r="B108" s="30" t="s">
        <v>379</v>
      </c>
      <c r="C108" s="28">
        <f t="shared" si="1"/>
        <v>43.85</v>
      </c>
      <c r="D108" s="28">
        <v>43.85</v>
      </c>
      <c r="E108" s="29"/>
      <c r="F108" s="29"/>
      <c r="G108" s="29"/>
      <c r="H108" s="29"/>
      <c r="I108" s="29"/>
      <c r="J108" s="29"/>
    </row>
    <row r="109" spans="1:10" s="101" customFormat="1" ht="21" customHeight="1">
      <c r="A109" s="98" t="s">
        <v>380</v>
      </c>
      <c r="B109" s="98" t="s">
        <v>381</v>
      </c>
      <c r="C109" s="28">
        <f t="shared" si="1"/>
        <v>0.4</v>
      </c>
      <c r="D109" s="99">
        <f>D110</f>
        <v>0.4</v>
      </c>
      <c r="E109" s="100"/>
      <c r="F109" s="100"/>
      <c r="G109" s="100"/>
      <c r="H109" s="100"/>
      <c r="I109" s="100"/>
      <c r="J109" s="100"/>
    </row>
    <row r="110" spans="1:10" s="26" customFormat="1" ht="21" customHeight="1">
      <c r="A110" s="30" t="s">
        <v>382</v>
      </c>
      <c r="B110" s="30" t="s">
        <v>383</v>
      </c>
      <c r="C110" s="28">
        <f t="shared" si="1"/>
        <v>0.4</v>
      </c>
      <c r="D110" s="28">
        <f>D111</f>
        <v>0.4</v>
      </c>
      <c r="E110" s="29"/>
      <c r="F110" s="29"/>
      <c r="G110" s="29"/>
      <c r="H110" s="29"/>
      <c r="I110" s="29"/>
      <c r="J110" s="29"/>
    </row>
    <row r="111" spans="1:10" s="26" customFormat="1" ht="21" customHeight="1">
      <c r="A111" s="30" t="s">
        <v>384</v>
      </c>
      <c r="B111" s="30" t="s">
        <v>385</v>
      </c>
      <c r="C111" s="28">
        <f t="shared" si="1"/>
        <v>0.4</v>
      </c>
      <c r="D111" s="28">
        <v>0.4</v>
      </c>
      <c r="E111" s="29"/>
      <c r="F111" s="29"/>
      <c r="G111" s="29"/>
      <c r="H111" s="29"/>
      <c r="I111" s="29"/>
      <c r="J111" s="29"/>
    </row>
    <row r="112" spans="1:10" s="101" customFormat="1" ht="21" customHeight="1">
      <c r="A112" s="98" t="s">
        <v>386</v>
      </c>
      <c r="B112" s="98" t="s">
        <v>387</v>
      </c>
      <c r="C112" s="28">
        <f t="shared" si="1"/>
        <v>7.34</v>
      </c>
      <c r="D112" s="99">
        <f>D113</f>
        <v>7.34</v>
      </c>
      <c r="E112" s="100"/>
      <c r="F112" s="100"/>
      <c r="G112" s="100"/>
      <c r="H112" s="100"/>
      <c r="I112" s="100"/>
      <c r="J112" s="100"/>
    </row>
    <row r="113" spans="1:10" s="26" customFormat="1" ht="21" customHeight="1">
      <c r="A113" s="30" t="s">
        <v>388</v>
      </c>
      <c r="B113" s="30" t="s">
        <v>389</v>
      </c>
      <c r="C113" s="28">
        <f t="shared" si="1"/>
        <v>7.34</v>
      </c>
      <c r="D113" s="28">
        <f>D114+D115</f>
        <v>7.34</v>
      </c>
      <c r="E113" s="29"/>
      <c r="F113" s="29"/>
      <c r="G113" s="29"/>
      <c r="H113" s="29"/>
      <c r="I113" s="29"/>
      <c r="J113" s="29"/>
    </row>
    <row r="114" spans="1:10" ht="21" customHeight="1">
      <c r="A114" s="30" t="s">
        <v>390</v>
      </c>
      <c r="B114" s="30" t="s">
        <v>391</v>
      </c>
      <c r="C114" s="28">
        <f t="shared" si="1"/>
        <v>5.84</v>
      </c>
      <c r="D114" s="28">
        <v>5.84</v>
      </c>
      <c r="E114" s="97"/>
      <c r="F114" s="97"/>
      <c r="G114" s="97"/>
      <c r="H114" s="97"/>
      <c r="I114" s="97"/>
      <c r="J114" s="97"/>
    </row>
    <row r="115" spans="1:10" ht="21" customHeight="1">
      <c r="A115" s="30" t="s">
        <v>392</v>
      </c>
      <c r="B115" s="30" t="s">
        <v>393</v>
      </c>
      <c r="C115" s="28">
        <f t="shared" si="1"/>
        <v>1.5</v>
      </c>
      <c r="D115" s="28">
        <v>1.5</v>
      </c>
      <c r="E115" s="97"/>
      <c r="F115" s="97"/>
      <c r="G115" s="97"/>
      <c r="H115" s="97"/>
      <c r="I115" s="97"/>
      <c r="J115" s="97"/>
    </row>
    <row r="116" spans="1:10" s="103" customFormat="1" ht="21" customHeight="1">
      <c r="A116" s="98" t="s">
        <v>394</v>
      </c>
      <c r="B116" s="98" t="s">
        <v>395</v>
      </c>
      <c r="C116" s="28">
        <f t="shared" si="1"/>
        <v>13.57</v>
      </c>
      <c r="D116" s="99">
        <f>D117</f>
        <v>13.57</v>
      </c>
      <c r="E116" s="102"/>
      <c r="F116" s="102"/>
      <c r="G116" s="102"/>
      <c r="H116" s="102"/>
      <c r="I116" s="102"/>
      <c r="J116" s="102"/>
    </row>
    <row r="117" spans="1:10" ht="21" customHeight="1">
      <c r="A117" s="30" t="s">
        <v>396</v>
      </c>
      <c r="B117" s="30" t="s">
        <v>397</v>
      </c>
      <c r="C117" s="28">
        <f t="shared" si="1"/>
        <v>13.57</v>
      </c>
      <c r="D117" s="28">
        <f>D118</f>
        <v>13.57</v>
      </c>
      <c r="E117" s="97"/>
      <c r="F117" s="97"/>
      <c r="G117" s="97"/>
      <c r="H117" s="97"/>
      <c r="I117" s="97"/>
      <c r="J117" s="97"/>
    </row>
    <row r="118" spans="1:10" ht="21" customHeight="1">
      <c r="A118" s="30" t="s">
        <v>398</v>
      </c>
      <c r="B118" s="30" t="s">
        <v>399</v>
      </c>
      <c r="C118" s="28">
        <f t="shared" si="1"/>
        <v>13.57</v>
      </c>
      <c r="D118" s="28">
        <v>13.57</v>
      </c>
      <c r="E118" s="97"/>
      <c r="F118" s="97"/>
      <c r="G118" s="97"/>
      <c r="H118" s="97"/>
      <c r="I118" s="97"/>
      <c r="J118" s="97"/>
    </row>
    <row r="119" spans="1:10" ht="21" customHeight="1">
      <c r="C119" s="54"/>
      <c r="D119" s="54"/>
      <c r="E119" s="54"/>
      <c r="F119" s="54"/>
      <c r="G119" s="54"/>
      <c r="H119" s="54"/>
      <c r="I119" s="54"/>
      <c r="J119" s="54"/>
    </row>
    <row r="120" spans="1:10" ht="21" customHeight="1">
      <c r="C120" s="54"/>
      <c r="D120" s="54"/>
      <c r="E120" s="54"/>
      <c r="F120" s="54"/>
      <c r="G120" s="54"/>
      <c r="H120" s="54"/>
      <c r="I120" s="54"/>
      <c r="J120" s="54"/>
    </row>
    <row r="121" spans="1:10" ht="21" customHeight="1">
      <c r="C121" s="54"/>
      <c r="D121" s="54"/>
      <c r="E121" s="54"/>
      <c r="F121" s="54"/>
      <c r="G121" s="54"/>
      <c r="H121" s="54"/>
      <c r="I121" s="54"/>
      <c r="J121" s="54"/>
    </row>
    <row r="122" spans="1:10" ht="21" customHeight="1">
      <c r="C122" s="54"/>
      <c r="D122" s="54"/>
      <c r="E122" s="54"/>
      <c r="F122" s="54"/>
      <c r="G122" s="54"/>
      <c r="H122" s="54"/>
      <c r="I122" s="54"/>
      <c r="J122" s="54"/>
    </row>
    <row r="123" spans="1:10" ht="21" customHeight="1">
      <c r="C123" s="54"/>
      <c r="D123" s="54"/>
      <c r="E123" s="54"/>
      <c r="F123" s="54"/>
      <c r="G123" s="54"/>
      <c r="H123" s="54"/>
      <c r="I123" s="54"/>
      <c r="J123" s="54"/>
    </row>
    <row r="124" spans="1:10" ht="21" customHeight="1">
      <c r="C124" s="54"/>
      <c r="D124" s="54"/>
      <c r="E124" s="54"/>
      <c r="F124" s="54"/>
      <c r="G124" s="54"/>
      <c r="H124" s="54"/>
      <c r="I124" s="54"/>
      <c r="J124" s="54"/>
    </row>
    <row r="125" spans="1:10" ht="21" customHeight="1">
      <c r="C125" s="54"/>
      <c r="D125" s="54"/>
      <c r="E125" s="54"/>
      <c r="F125" s="54"/>
      <c r="G125" s="54"/>
      <c r="H125" s="54"/>
      <c r="I125" s="54"/>
      <c r="J125" s="54"/>
    </row>
    <row r="126" spans="1:10" ht="21" customHeight="1">
      <c r="C126" s="54"/>
      <c r="D126" s="54"/>
      <c r="E126" s="54"/>
      <c r="F126" s="54"/>
      <c r="G126" s="54"/>
      <c r="H126" s="54"/>
      <c r="I126" s="54"/>
      <c r="J126" s="54"/>
    </row>
    <row r="127" spans="1:10" ht="21" customHeight="1">
      <c r="C127" s="54"/>
      <c r="D127" s="54"/>
      <c r="E127" s="54"/>
      <c r="F127" s="54"/>
      <c r="G127" s="54"/>
      <c r="H127" s="54"/>
      <c r="I127" s="54"/>
      <c r="J127" s="54"/>
    </row>
    <row r="128" spans="1:10" ht="21" customHeight="1">
      <c r="C128" s="54"/>
      <c r="D128" s="54"/>
      <c r="E128" s="54"/>
      <c r="F128" s="54"/>
      <c r="G128" s="54"/>
      <c r="H128" s="54"/>
      <c r="I128" s="54"/>
      <c r="J128" s="54"/>
    </row>
    <row r="129" spans="3:10">
      <c r="C129" s="54"/>
      <c r="D129" s="54"/>
      <c r="E129" s="54"/>
      <c r="F129" s="54"/>
      <c r="G129" s="54"/>
      <c r="H129" s="54"/>
      <c r="I129" s="54"/>
      <c r="J129" s="54"/>
    </row>
    <row r="130" spans="3:10">
      <c r="C130" s="54"/>
      <c r="D130" s="54"/>
      <c r="E130" s="54"/>
      <c r="F130" s="54"/>
      <c r="G130" s="54"/>
      <c r="H130" s="54"/>
      <c r="I130" s="54"/>
      <c r="J130" s="54"/>
    </row>
    <row r="131" spans="3:10">
      <c r="C131" s="54"/>
      <c r="D131" s="54"/>
      <c r="E131" s="54"/>
      <c r="F131" s="54"/>
      <c r="G131" s="54"/>
      <c r="H131" s="54"/>
      <c r="I131" s="54"/>
      <c r="J131" s="54"/>
    </row>
    <row r="132" spans="3:10">
      <c r="C132" s="54"/>
      <c r="D132" s="54"/>
      <c r="E132" s="54"/>
      <c r="F132" s="54"/>
      <c r="G132" s="54"/>
      <c r="H132" s="54"/>
      <c r="I132" s="54"/>
      <c r="J132" s="54"/>
    </row>
    <row r="133" spans="3:10">
      <c r="C133" s="54"/>
      <c r="D133" s="54"/>
      <c r="E133" s="54"/>
      <c r="F133" s="54"/>
      <c r="G133" s="54"/>
      <c r="H133" s="54"/>
      <c r="I133" s="54"/>
      <c r="J133" s="54"/>
    </row>
    <row r="134" spans="3:10">
      <c r="C134" s="54"/>
      <c r="D134" s="54"/>
      <c r="E134" s="54"/>
      <c r="F134" s="54"/>
      <c r="G134" s="54"/>
      <c r="H134" s="54"/>
      <c r="I134" s="54"/>
      <c r="J134" s="54"/>
    </row>
    <row r="135" spans="3:10">
      <c r="C135" s="54"/>
      <c r="D135" s="54"/>
      <c r="E135" s="54"/>
      <c r="F135" s="54"/>
      <c r="G135" s="54"/>
      <c r="H135" s="54"/>
      <c r="I135" s="54"/>
      <c r="J135" s="54"/>
    </row>
    <row r="136" spans="3:10">
      <c r="C136" s="54"/>
      <c r="D136" s="54"/>
      <c r="E136" s="54"/>
      <c r="F136" s="54"/>
      <c r="G136" s="54"/>
      <c r="H136" s="54"/>
      <c r="I136" s="54"/>
      <c r="J136" s="54"/>
    </row>
    <row r="137" spans="3:10">
      <c r="C137" s="54"/>
      <c r="D137" s="54"/>
      <c r="E137" s="54"/>
      <c r="F137" s="54"/>
      <c r="G137" s="54"/>
      <c r="H137" s="54"/>
      <c r="I137" s="54"/>
      <c r="J137" s="54"/>
    </row>
    <row r="138" spans="3:10">
      <c r="C138" s="54"/>
      <c r="D138" s="54"/>
      <c r="E138" s="54"/>
      <c r="F138" s="54"/>
      <c r="G138" s="54"/>
      <c r="H138" s="54"/>
      <c r="I138" s="54"/>
      <c r="J138" s="54"/>
    </row>
    <row r="139" spans="3:10">
      <c r="C139" s="54"/>
      <c r="D139" s="54"/>
      <c r="E139" s="54"/>
      <c r="F139" s="54"/>
      <c r="G139" s="54"/>
      <c r="H139" s="54"/>
      <c r="I139" s="54"/>
      <c r="J139" s="54"/>
    </row>
    <row r="140" spans="3:10">
      <c r="C140" s="54"/>
      <c r="D140" s="54"/>
      <c r="E140" s="54"/>
      <c r="F140" s="54"/>
      <c r="G140" s="54"/>
      <c r="H140" s="54"/>
      <c r="I140" s="54"/>
      <c r="J140" s="54"/>
    </row>
    <row r="141" spans="3:10">
      <c r="C141" s="54"/>
      <c r="D141" s="54"/>
      <c r="E141" s="54"/>
      <c r="F141" s="54"/>
      <c r="G141" s="54"/>
      <c r="H141" s="54"/>
      <c r="I141" s="54"/>
      <c r="J141" s="54"/>
    </row>
    <row r="142" spans="3:10">
      <c r="C142" s="54"/>
      <c r="D142" s="54"/>
      <c r="E142" s="54"/>
      <c r="F142" s="54"/>
      <c r="G142" s="54"/>
      <c r="H142" s="54"/>
      <c r="I142" s="54"/>
      <c r="J142" s="54"/>
    </row>
    <row r="143" spans="3:10">
      <c r="C143" s="54"/>
      <c r="D143" s="54"/>
      <c r="E143" s="54"/>
      <c r="F143" s="54"/>
      <c r="G143" s="54"/>
      <c r="H143" s="54"/>
      <c r="I143" s="54"/>
      <c r="J143" s="54"/>
    </row>
    <row r="144" spans="3:10">
      <c r="C144" s="54"/>
      <c r="D144" s="54"/>
      <c r="E144" s="54"/>
      <c r="F144" s="54"/>
      <c r="G144" s="54"/>
      <c r="H144" s="54"/>
      <c r="I144" s="54"/>
      <c r="J144" s="54"/>
    </row>
    <row r="145" spans="3:10">
      <c r="C145" s="54"/>
      <c r="D145" s="54"/>
      <c r="E145" s="54"/>
      <c r="F145" s="54"/>
      <c r="G145" s="54"/>
      <c r="H145" s="54"/>
      <c r="I145" s="54"/>
      <c r="J145" s="54"/>
    </row>
    <row r="146" spans="3:10">
      <c r="C146" s="54"/>
      <c r="D146" s="54"/>
      <c r="E146" s="54"/>
      <c r="F146" s="54"/>
      <c r="G146" s="54"/>
      <c r="H146" s="54"/>
      <c r="I146" s="54"/>
      <c r="J146" s="54"/>
    </row>
    <row r="147" spans="3:10">
      <c r="C147" s="54"/>
      <c r="D147" s="54"/>
      <c r="E147" s="54"/>
      <c r="F147" s="54"/>
      <c r="G147" s="54"/>
      <c r="H147" s="54"/>
      <c r="I147" s="54"/>
      <c r="J147" s="54"/>
    </row>
    <row r="148" spans="3:10">
      <c r="C148" s="54"/>
      <c r="D148" s="54"/>
      <c r="E148" s="54"/>
      <c r="F148" s="54"/>
      <c r="G148" s="54"/>
      <c r="H148" s="54"/>
      <c r="I148" s="54"/>
      <c r="J148" s="54"/>
    </row>
    <row r="149" spans="3:10">
      <c r="C149" s="54"/>
      <c r="D149" s="54"/>
      <c r="E149" s="54"/>
      <c r="F149" s="54"/>
      <c r="G149" s="54"/>
      <c r="H149" s="54"/>
      <c r="I149" s="54"/>
      <c r="J149" s="54"/>
    </row>
    <row r="150" spans="3:10">
      <c r="C150" s="54"/>
      <c r="D150" s="54"/>
      <c r="E150" s="54"/>
      <c r="F150" s="54"/>
      <c r="G150" s="54"/>
      <c r="H150" s="54"/>
      <c r="I150" s="54"/>
      <c r="J150" s="54"/>
    </row>
    <row r="151" spans="3:10">
      <c r="C151" s="54"/>
      <c r="D151" s="54"/>
      <c r="E151" s="54"/>
      <c r="F151" s="54"/>
      <c r="G151" s="54"/>
      <c r="H151" s="54"/>
      <c r="I151" s="54"/>
      <c r="J151" s="54"/>
    </row>
    <row r="152" spans="3:10">
      <c r="C152" s="54"/>
      <c r="D152" s="54"/>
      <c r="E152" s="54"/>
      <c r="F152" s="54"/>
      <c r="G152" s="54"/>
      <c r="H152" s="54"/>
      <c r="I152" s="54"/>
      <c r="J152" s="54"/>
    </row>
    <row r="153" spans="3:10">
      <c r="C153" s="54"/>
      <c r="D153" s="54"/>
      <c r="E153" s="54"/>
      <c r="F153" s="54"/>
      <c r="G153" s="54"/>
      <c r="H153" s="54"/>
      <c r="I153" s="54"/>
      <c r="J153" s="54"/>
    </row>
    <row r="154" spans="3:10">
      <c r="C154" s="54"/>
      <c r="D154" s="54"/>
      <c r="E154" s="54"/>
      <c r="F154" s="54"/>
      <c r="G154" s="54"/>
      <c r="H154" s="54"/>
      <c r="I154" s="54"/>
      <c r="J154" s="54"/>
    </row>
    <row r="155" spans="3:10">
      <c r="C155" s="54"/>
      <c r="D155" s="54"/>
      <c r="E155" s="54"/>
      <c r="F155" s="54"/>
      <c r="G155" s="54"/>
      <c r="H155" s="54"/>
      <c r="I155" s="54"/>
      <c r="J155" s="54"/>
    </row>
    <row r="156" spans="3:10">
      <c r="C156" s="54"/>
      <c r="D156" s="54"/>
      <c r="E156" s="54"/>
      <c r="F156" s="54"/>
      <c r="G156" s="54"/>
      <c r="H156" s="54"/>
      <c r="I156" s="54"/>
      <c r="J156" s="54"/>
    </row>
    <row r="157" spans="3:10">
      <c r="C157" s="54"/>
      <c r="D157" s="54"/>
      <c r="E157" s="54"/>
      <c r="F157" s="54"/>
      <c r="G157" s="54"/>
      <c r="H157" s="54"/>
      <c r="I157" s="54"/>
      <c r="J157" s="54"/>
    </row>
    <row r="158" spans="3:10">
      <c r="C158" s="54"/>
      <c r="D158" s="54"/>
      <c r="E158" s="54"/>
      <c r="F158" s="54"/>
      <c r="G158" s="54"/>
      <c r="H158" s="54"/>
      <c r="I158" s="54"/>
      <c r="J158" s="54"/>
    </row>
    <row r="159" spans="3:10">
      <c r="C159" s="54"/>
      <c r="D159" s="54"/>
      <c r="E159" s="54"/>
      <c r="F159" s="54"/>
      <c r="G159" s="54"/>
      <c r="H159" s="54"/>
      <c r="I159" s="54"/>
      <c r="J159" s="54"/>
    </row>
    <row r="160" spans="3:10">
      <c r="C160" s="54"/>
      <c r="D160" s="54"/>
      <c r="E160" s="54"/>
      <c r="F160" s="54"/>
      <c r="G160" s="54"/>
      <c r="H160" s="54"/>
      <c r="I160" s="54"/>
      <c r="J160" s="54"/>
    </row>
    <row r="161" spans="3:10">
      <c r="C161" s="54"/>
      <c r="D161" s="54"/>
      <c r="E161" s="54"/>
      <c r="F161" s="54"/>
      <c r="G161" s="54"/>
      <c r="H161" s="54"/>
      <c r="I161" s="54"/>
      <c r="J161" s="54"/>
    </row>
    <row r="162" spans="3:10">
      <c r="C162" s="54"/>
      <c r="D162" s="54"/>
      <c r="E162" s="54"/>
      <c r="F162" s="54"/>
      <c r="G162" s="54"/>
      <c r="H162" s="54"/>
      <c r="I162" s="54"/>
      <c r="J162" s="54"/>
    </row>
    <row r="163" spans="3:10">
      <c r="C163" s="54"/>
      <c r="D163" s="54"/>
      <c r="E163" s="54"/>
      <c r="F163" s="54"/>
      <c r="G163" s="54"/>
      <c r="H163" s="54"/>
      <c r="I163" s="54"/>
      <c r="J163" s="54"/>
    </row>
    <row r="164" spans="3:10">
      <c r="C164" s="54"/>
      <c r="D164" s="54"/>
      <c r="E164" s="54"/>
      <c r="F164" s="54"/>
      <c r="G164" s="54"/>
      <c r="H164" s="54"/>
      <c r="I164" s="54"/>
      <c r="J164" s="54"/>
    </row>
    <row r="165" spans="3:10">
      <c r="C165" s="54"/>
      <c r="D165" s="54"/>
      <c r="E165" s="54"/>
      <c r="F165" s="54"/>
      <c r="G165" s="54"/>
      <c r="H165" s="54"/>
      <c r="I165" s="54"/>
      <c r="J165" s="54"/>
    </row>
    <row r="166" spans="3:10">
      <c r="C166" s="54"/>
      <c r="D166" s="54"/>
      <c r="E166" s="54"/>
      <c r="F166" s="54"/>
      <c r="G166" s="54"/>
      <c r="H166" s="54"/>
      <c r="I166" s="54"/>
      <c r="J166" s="54"/>
    </row>
    <row r="167" spans="3:10">
      <c r="C167" s="54"/>
      <c r="D167" s="54"/>
      <c r="E167" s="54"/>
      <c r="F167" s="54"/>
      <c r="G167" s="54"/>
      <c r="H167" s="54"/>
      <c r="I167" s="54"/>
      <c r="J167" s="54"/>
    </row>
    <row r="168" spans="3:10">
      <c r="C168" s="54"/>
      <c r="D168" s="54"/>
      <c r="E168" s="54"/>
      <c r="F168" s="54"/>
      <c r="G168" s="54"/>
      <c r="H168" s="54"/>
      <c r="I168" s="54"/>
      <c r="J168" s="54"/>
    </row>
    <row r="169" spans="3:10">
      <c r="C169" s="54"/>
      <c r="D169" s="54"/>
      <c r="E169" s="54"/>
      <c r="F169" s="54"/>
      <c r="G169" s="54"/>
      <c r="H169" s="54"/>
      <c r="I169" s="54"/>
      <c r="J169" s="54"/>
    </row>
    <row r="170" spans="3:10">
      <c r="C170" s="54"/>
      <c r="D170" s="54"/>
      <c r="E170" s="54"/>
      <c r="F170" s="54"/>
      <c r="G170" s="54"/>
      <c r="H170" s="54"/>
      <c r="I170" s="54"/>
      <c r="J170" s="54"/>
    </row>
    <row r="171" spans="3:10">
      <c r="C171" s="54"/>
      <c r="D171" s="54"/>
      <c r="E171" s="54"/>
      <c r="F171" s="54"/>
      <c r="G171" s="54"/>
      <c r="H171" s="54"/>
      <c r="I171" s="54"/>
      <c r="J171" s="54"/>
    </row>
    <row r="172" spans="3:10">
      <c r="C172" s="54"/>
      <c r="D172" s="54"/>
      <c r="E172" s="54"/>
      <c r="F172" s="54"/>
      <c r="G172" s="54"/>
      <c r="H172" s="54"/>
      <c r="I172" s="54"/>
      <c r="J172" s="54"/>
    </row>
    <row r="173" spans="3:10">
      <c r="C173" s="54"/>
      <c r="D173" s="54"/>
      <c r="E173" s="54"/>
      <c r="F173" s="54"/>
      <c r="G173" s="54"/>
      <c r="H173" s="54"/>
      <c r="I173" s="54"/>
      <c r="J173" s="54"/>
    </row>
    <row r="174" spans="3:10">
      <c r="C174" s="54"/>
      <c r="D174" s="54"/>
      <c r="E174" s="54"/>
      <c r="F174" s="54"/>
      <c r="G174" s="54"/>
      <c r="H174" s="54"/>
      <c r="I174" s="54"/>
      <c r="J174" s="54"/>
    </row>
    <row r="175" spans="3:10">
      <c r="C175" s="54"/>
      <c r="D175" s="54"/>
      <c r="E175" s="54"/>
      <c r="F175" s="54"/>
      <c r="G175" s="54"/>
      <c r="H175" s="54"/>
      <c r="I175" s="54"/>
      <c r="J175" s="54"/>
    </row>
    <row r="176" spans="3:10">
      <c r="C176" s="54"/>
      <c r="D176" s="54"/>
      <c r="E176" s="54"/>
      <c r="F176" s="54"/>
      <c r="G176" s="54"/>
      <c r="H176" s="54"/>
      <c r="I176" s="54"/>
      <c r="J176" s="54"/>
    </row>
    <row r="177" spans="3:10">
      <c r="C177" s="54"/>
      <c r="D177" s="54"/>
      <c r="E177" s="54"/>
      <c r="F177" s="54"/>
      <c r="G177" s="54"/>
      <c r="H177" s="54"/>
      <c r="I177" s="54"/>
      <c r="J177" s="54"/>
    </row>
  </sheetData>
  <mergeCells count="14">
    <mergeCell ref="A8:B8"/>
    <mergeCell ref="A1:J1"/>
    <mergeCell ref="I4:I7"/>
    <mergeCell ref="J4:J7"/>
    <mergeCell ref="A5:A7"/>
    <mergeCell ref="B5:B7"/>
    <mergeCell ref="A4:B4"/>
    <mergeCell ref="C4:C7"/>
    <mergeCell ref="D4:D7"/>
    <mergeCell ref="E4:E7"/>
    <mergeCell ref="H4:H7"/>
    <mergeCell ref="F6:F7"/>
    <mergeCell ref="G6:G7"/>
    <mergeCell ref="F4:G5"/>
  </mergeCells>
  <phoneticPr fontId="3"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133"/>
  <sheetViews>
    <sheetView workbookViewId="0">
      <selection activeCell="D4" sqref="D4:D7"/>
    </sheetView>
  </sheetViews>
  <sheetFormatPr defaultRowHeight="11.25"/>
  <cols>
    <col min="1" max="1" width="14" style="55" customWidth="1"/>
    <col min="2" max="2" width="31.33203125" style="25" customWidth="1"/>
    <col min="3" max="3" width="17.5" style="25" customWidth="1"/>
    <col min="4" max="5" width="16.5" style="25" customWidth="1"/>
    <col min="6" max="6" width="13.83203125" style="25" customWidth="1"/>
    <col min="7" max="8" width="16.5" style="25" customWidth="1"/>
    <col min="9" max="242" width="9.33203125" style="25"/>
    <col min="243" max="245" width="3.6640625" style="25" customWidth="1"/>
    <col min="246" max="246" width="43.6640625" style="25" customWidth="1"/>
    <col min="247" max="253" width="20" style="25" customWidth="1"/>
    <col min="254" max="254" width="11.33203125" style="25" customWidth="1"/>
    <col min="255" max="16384" width="9.33203125" style="25"/>
  </cols>
  <sheetData>
    <row r="1" spans="1:8" ht="35.25" customHeight="1">
      <c r="A1" s="136" t="s">
        <v>141</v>
      </c>
      <c r="B1" s="136"/>
      <c r="C1" s="136"/>
      <c r="D1" s="136"/>
      <c r="E1" s="136"/>
      <c r="F1" s="136"/>
      <c r="G1" s="136"/>
      <c r="H1" s="136"/>
    </row>
    <row r="2" spans="1:8" ht="13.5">
      <c r="A2" s="66"/>
      <c r="B2" s="32"/>
      <c r="C2" s="32"/>
      <c r="D2" s="32"/>
      <c r="E2" s="32"/>
      <c r="F2" s="32"/>
      <c r="G2" s="32"/>
      <c r="H2" s="33" t="s">
        <v>46</v>
      </c>
    </row>
    <row r="3" spans="1:8" ht="18.75">
      <c r="A3" s="131" t="s">
        <v>459</v>
      </c>
      <c r="B3" s="131"/>
      <c r="C3" s="132"/>
      <c r="D3" s="32"/>
      <c r="E3" s="34"/>
      <c r="F3" s="32"/>
      <c r="G3" s="32"/>
      <c r="H3" s="33" t="s">
        <v>40</v>
      </c>
    </row>
    <row r="4" spans="1:8" s="26" customFormat="1" ht="21.75" customHeight="1">
      <c r="A4" s="151" t="s">
        <v>18</v>
      </c>
      <c r="B4" s="152" t="s">
        <v>19</v>
      </c>
      <c r="C4" s="146" t="s">
        <v>3</v>
      </c>
      <c r="D4" s="146" t="s">
        <v>41</v>
      </c>
      <c r="E4" s="146" t="s">
        <v>42</v>
      </c>
      <c r="F4" s="146" t="s">
        <v>43</v>
      </c>
      <c r="G4" s="146" t="s">
        <v>44</v>
      </c>
      <c r="H4" s="146" t="s">
        <v>45</v>
      </c>
    </row>
    <row r="5" spans="1:8" s="26" customFormat="1" ht="17.25" customHeight="1">
      <c r="A5" s="146" t="s">
        <v>66</v>
      </c>
      <c r="B5" s="146" t="s">
        <v>62</v>
      </c>
      <c r="C5" s="147"/>
      <c r="D5" s="147"/>
      <c r="E5" s="147"/>
      <c r="F5" s="147"/>
      <c r="G5" s="147"/>
      <c r="H5" s="147"/>
    </row>
    <row r="6" spans="1:8" s="26" customFormat="1" ht="21" customHeight="1">
      <c r="A6" s="147"/>
      <c r="B6" s="147" t="s">
        <v>19</v>
      </c>
      <c r="C6" s="147"/>
      <c r="D6" s="147"/>
      <c r="E6" s="147"/>
      <c r="F6" s="147"/>
      <c r="G6" s="147"/>
      <c r="H6" s="147"/>
    </row>
    <row r="7" spans="1:8" s="26" customFormat="1" ht="21" customHeight="1">
      <c r="A7" s="148"/>
      <c r="B7" s="148" t="s">
        <v>19</v>
      </c>
      <c r="C7" s="148"/>
      <c r="D7" s="148"/>
      <c r="E7" s="148"/>
      <c r="F7" s="148"/>
      <c r="G7" s="148"/>
      <c r="H7" s="148"/>
    </row>
    <row r="8" spans="1:8" s="26" customFormat="1" ht="21" customHeight="1">
      <c r="A8" s="149" t="s">
        <v>29</v>
      </c>
      <c r="B8" s="150"/>
      <c r="C8" s="105">
        <f>D8+E8</f>
        <v>1857.8</v>
      </c>
      <c r="D8" s="105">
        <f>D9+D25+D28+D34+D37+D41+D67+D73+D80+D84+D104+D109+D112+D116</f>
        <v>1090.8899999999999</v>
      </c>
      <c r="E8" s="105">
        <f>E9+E25+E28+E34+E37+E41+E67+E73+E80+E84+E104+E109+E112+E116</f>
        <v>766.91000000000008</v>
      </c>
      <c r="F8" s="46"/>
      <c r="G8" s="46"/>
      <c r="H8" s="46"/>
    </row>
    <row r="9" spans="1:8" s="101" customFormat="1" ht="21" customHeight="1">
      <c r="A9" s="98" t="s">
        <v>30</v>
      </c>
      <c r="B9" s="98" t="s">
        <v>31</v>
      </c>
      <c r="C9" s="105">
        <f>D9+E9</f>
        <v>570.59</v>
      </c>
      <c r="D9" s="106">
        <f>D10+D13+D17+D19+D21+D23</f>
        <v>545.5</v>
      </c>
      <c r="E9" s="106">
        <f>E10+E13+E17+E19+E21+E23</f>
        <v>25.09</v>
      </c>
      <c r="F9" s="106"/>
      <c r="G9" s="106"/>
      <c r="H9" s="106"/>
    </row>
    <row r="10" spans="1:8" s="26" customFormat="1" ht="21" customHeight="1">
      <c r="A10" s="30" t="s">
        <v>191</v>
      </c>
      <c r="B10" s="30" t="s">
        <v>192</v>
      </c>
      <c r="C10" s="45">
        <f t="shared" ref="C10:C73" si="0">D10+E10</f>
        <v>4.6399999999999997</v>
      </c>
      <c r="D10" s="45"/>
      <c r="E10" s="46">
        <f>E11+E12</f>
        <v>4.6399999999999997</v>
      </c>
      <c r="F10" s="46"/>
      <c r="G10" s="46"/>
      <c r="H10" s="46"/>
    </row>
    <row r="11" spans="1:8" s="26" customFormat="1" ht="21" customHeight="1">
      <c r="A11" s="30" t="s">
        <v>193</v>
      </c>
      <c r="B11" s="30" t="s">
        <v>194</v>
      </c>
      <c r="C11" s="45">
        <f t="shared" si="0"/>
        <v>4.1399999999999997</v>
      </c>
      <c r="D11" s="45"/>
      <c r="E11" s="46">
        <v>4.1399999999999997</v>
      </c>
      <c r="F11" s="46"/>
      <c r="G11" s="46"/>
      <c r="H11" s="46"/>
    </row>
    <row r="12" spans="1:8" s="26" customFormat="1" ht="21" customHeight="1">
      <c r="A12" s="30" t="s">
        <v>195</v>
      </c>
      <c r="B12" s="30" t="s">
        <v>196</v>
      </c>
      <c r="C12" s="45">
        <f t="shared" si="0"/>
        <v>0.5</v>
      </c>
      <c r="D12" s="45"/>
      <c r="E12" s="46">
        <v>0.5</v>
      </c>
      <c r="F12" s="46"/>
      <c r="G12" s="46"/>
      <c r="H12" s="46"/>
    </row>
    <row r="13" spans="1:8" s="26" customFormat="1" ht="21" customHeight="1">
      <c r="A13" s="30" t="s">
        <v>197</v>
      </c>
      <c r="B13" s="30" t="s">
        <v>198</v>
      </c>
      <c r="C13" s="45">
        <f t="shared" si="0"/>
        <v>541.25</v>
      </c>
      <c r="D13" s="45">
        <f>D14+D15+D16</f>
        <v>541.25</v>
      </c>
      <c r="E13" s="46"/>
      <c r="F13" s="46"/>
      <c r="G13" s="46"/>
      <c r="H13" s="46"/>
    </row>
    <row r="14" spans="1:8" s="26" customFormat="1" ht="21" customHeight="1">
      <c r="A14" s="30" t="s">
        <v>199</v>
      </c>
      <c r="B14" s="30" t="s">
        <v>200</v>
      </c>
      <c r="C14" s="45">
        <f t="shared" si="0"/>
        <v>469.38</v>
      </c>
      <c r="D14" s="45">
        <v>469.38</v>
      </c>
      <c r="E14" s="46"/>
      <c r="F14" s="46"/>
      <c r="G14" s="46"/>
      <c r="H14" s="46"/>
    </row>
    <row r="15" spans="1:8" s="26" customFormat="1" ht="21" customHeight="1">
      <c r="A15" s="30" t="s">
        <v>201</v>
      </c>
      <c r="B15" s="30" t="s">
        <v>202</v>
      </c>
      <c r="C15" s="45">
        <f t="shared" si="0"/>
        <v>31.15</v>
      </c>
      <c r="D15" s="45">
        <v>31.15</v>
      </c>
      <c r="E15" s="46"/>
      <c r="F15" s="46"/>
      <c r="G15" s="46"/>
      <c r="H15" s="46"/>
    </row>
    <row r="16" spans="1:8" s="26" customFormat="1" ht="21" customHeight="1">
      <c r="A16" s="30" t="s">
        <v>203</v>
      </c>
      <c r="B16" s="30" t="s">
        <v>204</v>
      </c>
      <c r="C16" s="45">
        <f t="shared" si="0"/>
        <v>40.72</v>
      </c>
      <c r="D16" s="45">
        <v>40.72</v>
      </c>
      <c r="E16" s="46"/>
      <c r="F16" s="46"/>
      <c r="G16" s="46"/>
      <c r="H16" s="46"/>
    </row>
    <row r="17" spans="1:8" s="26" customFormat="1" ht="21" customHeight="1">
      <c r="A17" s="30" t="s">
        <v>205</v>
      </c>
      <c r="B17" s="30" t="s">
        <v>206</v>
      </c>
      <c r="C17" s="45">
        <f t="shared" si="0"/>
        <v>5.38</v>
      </c>
      <c r="D17" s="45"/>
      <c r="E17" s="46">
        <f>E18</f>
        <v>5.38</v>
      </c>
      <c r="F17" s="46"/>
      <c r="G17" s="46"/>
      <c r="H17" s="46"/>
    </row>
    <row r="18" spans="1:8" s="26" customFormat="1" ht="21" customHeight="1">
      <c r="A18" s="30" t="s">
        <v>207</v>
      </c>
      <c r="B18" s="30" t="s">
        <v>208</v>
      </c>
      <c r="C18" s="45">
        <f t="shared" si="0"/>
        <v>5.38</v>
      </c>
      <c r="D18" s="45"/>
      <c r="E18" s="46">
        <v>5.38</v>
      </c>
      <c r="F18" s="46"/>
      <c r="G18" s="46"/>
      <c r="H18" s="46"/>
    </row>
    <row r="19" spans="1:8" s="26" customFormat="1" ht="21" customHeight="1">
      <c r="A19" s="30" t="s">
        <v>209</v>
      </c>
      <c r="B19" s="30" t="s">
        <v>210</v>
      </c>
      <c r="C19" s="45">
        <f t="shared" si="0"/>
        <v>1</v>
      </c>
      <c r="D19" s="45"/>
      <c r="E19" s="46">
        <f>E20</f>
        <v>1</v>
      </c>
      <c r="F19" s="46"/>
      <c r="G19" s="46"/>
      <c r="H19" s="46"/>
    </row>
    <row r="20" spans="1:8" s="26" customFormat="1" ht="21" customHeight="1">
      <c r="A20" s="30" t="s">
        <v>211</v>
      </c>
      <c r="B20" s="30" t="s">
        <v>212</v>
      </c>
      <c r="C20" s="45">
        <f t="shared" si="0"/>
        <v>1</v>
      </c>
      <c r="D20" s="45"/>
      <c r="E20" s="46">
        <v>1</v>
      </c>
      <c r="F20" s="46"/>
      <c r="G20" s="46"/>
      <c r="H20" s="46"/>
    </row>
    <row r="21" spans="1:8" s="26" customFormat="1" ht="21" customHeight="1">
      <c r="A21" s="30" t="s">
        <v>32</v>
      </c>
      <c r="B21" s="30" t="s">
        <v>213</v>
      </c>
      <c r="C21" s="45">
        <f t="shared" si="0"/>
        <v>16.02</v>
      </c>
      <c r="D21" s="45">
        <f>D22</f>
        <v>1.95</v>
      </c>
      <c r="E21" s="46">
        <f>E22</f>
        <v>14.07</v>
      </c>
      <c r="F21" s="46"/>
      <c r="G21" s="46"/>
      <c r="H21" s="46"/>
    </row>
    <row r="22" spans="1:8" s="26" customFormat="1" ht="21" customHeight="1">
      <c r="A22" s="30" t="s">
        <v>214</v>
      </c>
      <c r="B22" s="30" t="s">
        <v>215</v>
      </c>
      <c r="C22" s="45">
        <f t="shared" si="0"/>
        <v>16.02</v>
      </c>
      <c r="D22" s="45">
        <v>1.95</v>
      </c>
      <c r="E22" s="46">
        <v>14.07</v>
      </c>
      <c r="F22" s="46"/>
      <c r="G22" s="46"/>
      <c r="H22" s="46"/>
    </row>
    <row r="23" spans="1:8" s="26" customFormat="1" ht="21" customHeight="1">
      <c r="A23" s="30" t="s">
        <v>216</v>
      </c>
      <c r="B23" s="30" t="s">
        <v>217</v>
      </c>
      <c r="C23" s="45">
        <f t="shared" si="0"/>
        <v>2.2999999999999998</v>
      </c>
      <c r="D23" s="45">
        <f>D24</f>
        <v>2.2999999999999998</v>
      </c>
      <c r="E23" s="46"/>
      <c r="F23" s="46"/>
      <c r="G23" s="46"/>
      <c r="H23" s="46"/>
    </row>
    <row r="24" spans="1:8" s="26" customFormat="1" ht="21" customHeight="1">
      <c r="A24" s="30" t="s">
        <v>218</v>
      </c>
      <c r="B24" s="30" t="s">
        <v>219</v>
      </c>
      <c r="C24" s="45">
        <f t="shared" si="0"/>
        <v>2.2999999999999998</v>
      </c>
      <c r="D24" s="45">
        <v>2.2999999999999998</v>
      </c>
      <c r="E24" s="46"/>
      <c r="F24" s="46"/>
      <c r="G24" s="46"/>
      <c r="H24" s="46"/>
    </row>
    <row r="25" spans="1:8" s="101" customFormat="1" ht="21" customHeight="1">
      <c r="A25" s="98" t="s">
        <v>220</v>
      </c>
      <c r="B25" s="98" t="s">
        <v>221</v>
      </c>
      <c r="C25" s="105">
        <f t="shared" si="0"/>
        <v>1.3</v>
      </c>
      <c r="D25" s="105"/>
      <c r="E25" s="106">
        <f>E26</f>
        <v>1.3</v>
      </c>
      <c r="F25" s="106"/>
      <c r="G25" s="106"/>
      <c r="H25" s="106"/>
    </row>
    <row r="26" spans="1:8" s="26" customFormat="1" ht="21" customHeight="1">
      <c r="A26" s="30" t="s">
        <v>222</v>
      </c>
      <c r="B26" s="30" t="s">
        <v>223</v>
      </c>
      <c r="C26" s="45">
        <f t="shared" si="0"/>
        <v>1.3</v>
      </c>
      <c r="D26" s="45"/>
      <c r="E26" s="46">
        <f>E27</f>
        <v>1.3</v>
      </c>
      <c r="F26" s="46"/>
      <c r="G26" s="46"/>
      <c r="H26" s="46"/>
    </row>
    <row r="27" spans="1:8" s="26" customFormat="1" ht="21" customHeight="1">
      <c r="A27" s="30" t="s">
        <v>224</v>
      </c>
      <c r="B27" s="30" t="s">
        <v>225</v>
      </c>
      <c r="C27" s="45">
        <f t="shared" si="0"/>
        <v>1.3</v>
      </c>
      <c r="D27" s="45"/>
      <c r="E27" s="46">
        <v>1.3</v>
      </c>
      <c r="F27" s="46"/>
      <c r="G27" s="46"/>
      <c r="H27" s="46"/>
    </row>
    <row r="28" spans="1:8" s="101" customFormat="1" ht="21" customHeight="1">
      <c r="A28" s="98" t="s">
        <v>226</v>
      </c>
      <c r="B28" s="98" t="s">
        <v>227</v>
      </c>
      <c r="C28" s="105">
        <f t="shared" si="0"/>
        <v>19.25</v>
      </c>
      <c r="D28" s="105"/>
      <c r="E28" s="106">
        <f>E29+E32</f>
        <v>19.25</v>
      </c>
      <c r="F28" s="106"/>
      <c r="G28" s="106"/>
      <c r="H28" s="106"/>
    </row>
    <row r="29" spans="1:8" s="26" customFormat="1" ht="21" customHeight="1">
      <c r="A29" s="30" t="s">
        <v>228</v>
      </c>
      <c r="B29" s="30" t="s">
        <v>229</v>
      </c>
      <c r="C29" s="45">
        <f t="shared" si="0"/>
        <v>12.7</v>
      </c>
      <c r="D29" s="45"/>
      <c r="E29" s="46">
        <f>E30+E31</f>
        <v>12.7</v>
      </c>
      <c r="F29" s="46"/>
      <c r="G29" s="46"/>
      <c r="H29" s="46"/>
    </row>
    <row r="30" spans="1:8" s="26" customFormat="1" ht="21" customHeight="1">
      <c r="A30" s="30" t="s">
        <v>230</v>
      </c>
      <c r="B30" s="30" t="s">
        <v>231</v>
      </c>
      <c r="C30" s="45">
        <f t="shared" si="0"/>
        <v>3.84</v>
      </c>
      <c r="D30" s="45"/>
      <c r="E30" s="46">
        <v>3.84</v>
      </c>
      <c r="F30" s="46"/>
      <c r="G30" s="46"/>
      <c r="H30" s="46"/>
    </row>
    <row r="31" spans="1:8" s="26" customFormat="1" ht="21" customHeight="1">
      <c r="A31" s="30" t="s">
        <v>232</v>
      </c>
      <c r="B31" s="30" t="s">
        <v>233</v>
      </c>
      <c r="C31" s="45">
        <f t="shared" si="0"/>
        <v>8.86</v>
      </c>
      <c r="D31" s="45"/>
      <c r="E31" s="46">
        <v>8.86</v>
      </c>
      <c r="F31" s="46"/>
      <c r="G31" s="46"/>
      <c r="H31" s="46"/>
    </row>
    <row r="32" spans="1:8" s="26" customFormat="1" ht="21" customHeight="1">
      <c r="A32" s="30" t="s">
        <v>234</v>
      </c>
      <c r="B32" s="30" t="s">
        <v>235</v>
      </c>
      <c r="C32" s="45">
        <f t="shared" si="0"/>
        <v>6.55</v>
      </c>
      <c r="D32" s="45"/>
      <c r="E32" s="46">
        <f>E33</f>
        <v>6.55</v>
      </c>
      <c r="F32" s="46"/>
      <c r="G32" s="46"/>
      <c r="H32" s="46"/>
    </row>
    <row r="33" spans="1:8" s="26" customFormat="1" ht="21" customHeight="1">
      <c r="A33" s="30" t="s">
        <v>236</v>
      </c>
      <c r="B33" s="30" t="s">
        <v>237</v>
      </c>
      <c r="C33" s="45">
        <f t="shared" si="0"/>
        <v>6.55</v>
      </c>
      <c r="D33" s="45"/>
      <c r="E33" s="46">
        <v>6.55</v>
      </c>
      <c r="F33" s="46"/>
      <c r="G33" s="46"/>
      <c r="H33" s="46"/>
    </row>
    <row r="34" spans="1:8" s="101" customFormat="1" ht="21" customHeight="1">
      <c r="A34" s="98" t="s">
        <v>33</v>
      </c>
      <c r="B34" s="98" t="s">
        <v>34</v>
      </c>
      <c r="C34" s="105">
        <f t="shared" si="0"/>
        <v>0.83</v>
      </c>
      <c r="D34" s="105">
        <f>D35</f>
        <v>0.83</v>
      </c>
      <c r="E34" s="106"/>
      <c r="F34" s="106"/>
      <c r="G34" s="106"/>
      <c r="H34" s="106"/>
    </row>
    <row r="35" spans="1:8" s="26" customFormat="1" ht="21" customHeight="1">
      <c r="A35" s="30" t="s">
        <v>35</v>
      </c>
      <c r="B35" s="30" t="s">
        <v>238</v>
      </c>
      <c r="C35" s="45">
        <f t="shared" si="0"/>
        <v>0.83</v>
      </c>
      <c r="D35" s="45">
        <f>D36</f>
        <v>0.83</v>
      </c>
      <c r="E35" s="46"/>
      <c r="F35" s="46"/>
      <c r="G35" s="46"/>
      <c r="H35" s="46"/>
    </row>
    <row r="36" spans="1:8" s="26" customFormat="1" ht="21" customHeight="1">
      <c r="A36" s="30" t="s">
        <v>36</v>
      </c>
      <c r="B36" s="30" t="s">
        <v>239</v>
      </c>
      <c r="C36" s="45">
        <f t="shared" si="0"/>
        <v>0.83</v>
      </c>
      <c r="D36" s="45">
        <v>0.83</v>
      </c>
      <c r="E36" s="46"/>
      <c r="F36" s="46"/>
      <c r="G36" s="46"/>
      <c r="H36" s="46"/>
    </row>
    <row r="37" spans="1:8" s="101" customFormat="1" ht="21" customHeight="1">
      <c r="A37" s="98" t="s">
        <v>240</v>
      </c>
      <c r="B37" s="98" t="s">
        <v>241</v>
      </c>
      <c r="C37" s="105">
        <f t="shared" si="0"/>
        <v>36.090000000000003</v>
      </c>
      <c r="D37" s="105">
        <f>D38</f>
        <v>32.21</v>
      </c>
      <c r="E37" s="105">
        <f>E38</f>
        <v>3.88</v>
      </c>
      <c r="F37" s="106"/>
      <c r="G37" s="106"/>
      <c r="H37" s="106"/>
    </row>
    <row r="38" spans="1:8" s="26" customFormat="1" ht="21" customHeight="1">
      <c r="A38" s="30" t="s">
        <v>242</v>
      </c>
      <c r="B38" s="30" t="s">
        <v>243</v>
      </c>
      <c r="C38" s="45">
        <f t="shared" si="0"/>
        <v>36.090000000000003</v>
      </c>
      <c r="D38" s="45">
        <f>D39+D40</f>
        <v>32.21</v>
      </c>
      <c r="E38" s="46">
        <v>3.88</v>
      </c>
      <c r="F38" s="46"/>
      <c r="G38" s="46"/>
      <c r="H38" s="46"/>
    </row>
    <row r="39" spans="1:8" s="26" customFormat="1" ht="21" customHeight="1">
      <c r="A39" s="30" t="s">
        <v>244</v>
      </c>
      <c r="B39" s="30" t="s">
        <v>245</v>
      </c>
      <c r="C39" s="45">
        <f t="shared" si="0"/>
        <v>32.21</v>
      </c>
      <c r="D39" s="45">
        <v>32.21</v>
      </c>
      <c r="E39" s="46"/>
      <c r="F39" s="46"/>
      <c r="G39" s="46"/>
      <c r="H39" s="46"/>
    </row>
    <row r="40" spans="1:8" s="26" customFormat="1" ht="21" customHeight="1">
      <c r="A40" s="30" t="s">
        <v>246</v>
      </c>
      <c r="B40" s="30" t="s">
        <v>247</v>
      </c>
      <c r="C40" s="45">
        <f t="shared" si="0"/>
        <v>3.88</v>
      </c>
      <c r="D40" s="45"/>
      <c r="E40" s="46">
        <v>3.88</v>
      </c>
      <c r="F40" s="46"/>
      <c r="G40" s="46"/>
      <c r="H40" s="46"/>
    </row>
    <row r="41" spans="1:8" s="101" customFormat="1" ht="21" customHeight="1">
      <c r="A41" s="98" t="s">
        <v>248</v>
      </c>
      <c r="B41" s="98" t="s">
        <v>37</v>
      </c>
      <c r="C41" s="105">
        <f t="shared" si="0"/>
        <v>235.1</v>
      </c>
      <c r="D41" s="105">
        <f>D42+D44+D46+D50+D52+D54+D56+D59+D62+D65</f>
        <v>210.53</v>
      </c>
      <c r="E41" s="105">
        <f>E42+E44+E46+E50+E52+E54+E56+E59+E62+E65</f>
        <v>24.57</v>
      </c>
      <c r="F41" s="106"/>
      <c r="G41" s="106"/>
      <c r="H41" s="106"/>
    </row>
    <row r="42" spans="1:8" s="26" customFormat="1" ht="21" customHeight="1">
      <c r="A42" s="30" t="s">
        <v>249</v>
      </c>
      <c r="B42" s="30" t="s">
        <v>250</v>
      </c>
      <c r="C42" s="45">
        <f t="shared" si="0"/>
        <v>45.18</v>
      </c>
      <c r="D42" s="45">
        <f>D43</f>
        <v>45.18</v>
      </c>
      <c r="E42" s="46"/>
      <c r="F42" s="46"/>
      <c r="G42" s="46"/>
      <c r="H42" s="46"/>
    </row>
    <row r="43" spans="1:8" s="26" customFormat="1" ht="21" customHeight="1">
      <c r="A43" s="30" t="s">
        <v>251</v>
      </c>
      <c r="B43" s="30" t="s">
        <v>252</v>
      </c>
      <c r="C43" s="45">
        <f t="shared" si="0"/>
        <v>45.18</v>
      </c>
      <c r="D43" s="45">
        <v>45.18</v>
      </c>
      <c r="E43" s="46"/>
      <c r="F43" s="46"/>
      <c r="G43" s="46"/>
      <c r="H43" s="46"/>
    </row>
    <row r="44" spans="1:8" s="26" customFormat="1" ht="21" customHeight="1">
      <c r="A44" s="30" t="s">
        <v>253</v>
      </c>
      <c r="B44" s="30" t="s">
        <v>254</v>
      </c>
      <c r="C44" s="45">
        <f t="shared" si="0"/>
        <v>26</v>
      </c>
      <c r="D44" s="45">
        <f>D45</f>
        <v>22.5</v>
      </c>
      <c r="E44" s="46">
        <v>3.5</v>
      </c>
      <c r="F44" s="46"/>
      <c r="G44" s="46"/>
      <c r="H44" s="46"/>
    </row>
    <row r="45" spans="1:8" s="26" customFormat="1" ht="21" customHeight="1">
      <c r="A45" s="30" t="s">
        <v>255</v>
      </c>
      <c r="B45" s="30" t="s">
        <v>256</v>
      </c>
      <c r="C45" s="45">
        <f t="shared" si="0"/>
        <v>26</v>
      </c>
      <c r="D45" s="45">
        <v>22.5</v>
      </c>
      <c r="E45" s="46">
        <v>3.5</v>
      </c>
      <c r="F45" s="46"/>
      <c r="G45" s="46"/>
      <c r="H45" s="46"/>
    </row>
    <row r="46" spans="1:8" s="26" customFormat="1" ht="21" customHeight="1">
      <c r="A46" s="30" t="s">
        <v>257</v>
      </c>
      <c r="B46" s="30" t="s">
        <v>258</v>
      </c>
      <c r="C46" s="45">
        <f t="shared" si="0"/>
        <v>79.009999999999991</v>
      </c>
      <c r="D46" s="45">
        <f>D47+D48+D49</f>
        <v>79.009999999999991</v>
      </c>
      <c r="E46" s="46"/>
      <c r="F46" s="46"/>
      <c r="G46" s="46"/>
      <c r="H46" s="46"/>
    </row>
    <row r="47" spans="1:8" s="26" customFormat="1" ht="21" customHeight="1">
      <c r="A47" s="30" t="s">
        <v>259</v>
      </c>
      <c r="B47" s="30" t="s">
        <v>260</v>
      </c>
      <c r="C47" s="45">
        <f t="shared" si="0"/>
        <v>45.47</v>
      </c>
      <c r="D47" s="45">
        <v>45.47</v>
      </c>
      <c r="E47" s="46"/>
      <c r="F47" s="46"/>
      <c r="G47" s="46"/>
      <c r="H47" s="46"/>
    </row>
    <row r="48" spans="1:8" s="26" customFormat="1" ht="21" customHeight="1">
      <c r="A48" s="30" t="s">
        <v>261</v>
      </c>
      <c r="B48" s="30" t="s">
        <v>262</v>
      </c>
      <c r="C48" s="45">
        <f t="shared" si="0"/>
        <v>22.97</v>
      </c>
      <c r="D48" s="45">
        <v>22.97</v>
      </c>
      <c r="E48" s="46"/>
      <c r="F48" s="46"/>
      <c r="G48" s="46"/>
      <c r="H48" s="46"/>
    </row>
    <row r="49" spans="1:8" s="26" customFormat="1" ht="21" customHeight="1">
      <c r="A49" s="30" t="s">
        <v>263</v>
      </c>
      <c r="B49" s="30" t="s">
        <v>264</v>
      </c>
      <c r="C49" s="45">
        <f t="shared" si="0"/>
        <v>10.57</v>
      </c>
      <c r="D49" s="45">
        <v>10.57</v>
      </c>
      <c r="E49" s="46"/>
      <c r="F49" s="46"/>
      <c r="G49" s="46"/>
      <c r="H49" s="46"/>
    </row>
    <row r="50" spans="1:8" s="26" customFormat="1" ht="21" customHeight="1">
      <c r="A50" s="30" t="s">
        <v>265</v>
      </c>
      <c r="B50" s="30" t="s">
        <v>266</v>
      </c>
      <c r="C50" s="45">
        <f t="shared" si="0"/>
        <v>5.49</v>
      </c>
      <c r="D50" s="45">
        <f>D51</f>
        <v>0</v>
      </c>
      <c r="E50" s="45">
        <f>E51</f>
        <v>5.49</v>
      </c>
      <c r="F50" s="46"/>
      <c r="G50" s="46"/>
      <c r="H50" s="46"/>
    </row>
    <row r="51" spans="1:8" s="26" customFormat="1" ht="21" customHeight="1">
      <c r="A51" s="30" t="s">
        <v>267</v>
      </c>
      <c r="B51" s="30" t="s">
        <v>268</v>
      </c>
      <c r="C51" s="45">
        <f t="shared" si="0"/>
        <v>5.49</v>
      </c>
      <c r="D51" s="45"/>
      <c r="E51" s="46">
        <v>5.49</v>
      </c>
      <c r="F51" s="46"/>
      <c r="G51" s="46"/>
      <c r="H51" s="46"/>
    </row>
    <row r="52" spans="1:8" s="26" customFormat="1" ht="21" customHeight="1">
      <c r="A52" s="30" t="s">
        <v>269</v>
      </c>
      <c r="B52" s="30" t="s">
        <v>270</v>
      </c>
      <c r="C52" s="45">
        <f t="shared" si="0"/>
        <v>25.69</v>
      </c>
      <c r="D52" s="45">
        <f>D53</f>
        <v>25.69</v>
      </c>
      <c r="E52" s="46"/>
      <c r="F52" s="46"/>
      <c r="G52" s="46"/>
      <c r="H52" s="46"/>
    </row>
    <row r="53" spans="1:8" s="26" customFormat="1" ht="21" customHeight="1">
      <c r="A53" s="30" t="s">
        <v>271</v>
      </c>
      <c r="B53" s="30" t="s">
        <v>272</v>
      </c>
      <c r="C53" s="45">
        <f t="shared" si="0"/>
        <v>25.69</v>
      </c>
      <c r="D53" s="45">
        <v>25.69</v>
      </c>
      <c r="E53" s="46"/>
      <c r="F53" s="46"/>
      <c r="G53" s="46"/>
      <c r="H53" s="46"/>
    </row>
    <row r="54" spans="1:8" s="26" customFormat="1" ht="21" customHeight="1">
      <c r="A54" s="30" t="s">
        <v>273</v>
      </c>
      <c r="B54" s="30" t="s">
        <v>274</v>
      </c>
      <c r="C54" s="45">
        <f t="shared" si="0"/>
        <v>14.4</v>
      </c>
      <c r="D54" s="45">
        <f>D55</f>
        <v>14.4</v>
      </c>
      <c r="E54" s="46"/>
      <c r="F54" s="46"/>
      <c r="G54" s="46"/>
      <c r="H54" s="46"/>
    </row>
    <row r="55" spans="1:8" s="26" customFormat="1" ht="21" customHeight="1">
      <c r="A55" s="30" t="s">
        <v>275</v>
      </c>
      <c r="B55" s="30" t="s">
        <v>276</v>
      </c>
      <c r="C55" s="45">
        <f t="shared" si="0"/>
        <v>14.4</v>
      </c>
      <c r="D55" s="45">
        <v>14.4</v>
      </c>
      <c r="E55" s="46"/>
      <c r="F55" s="46"/>
      <c r="G55" s="46"/>
      <c r="H55" s="46"/>
    </row>
    <row r="56" spans="1:8" s="26" customFormat="1" ht="21" customHeight="1">
      <c r="A56" s="30" t="s">
        <v>277</v>
      </c>
      <c r="B56" s="30" t="s">
        <v>278</v>
      </c>
      <c r="C56" s="45">
        <f t="shared" si="0"/>
        <v>4.96</v>
      </c>
      <c r="D56" s="45"/>
      <c r="E56" s="46">
        <f>E57+E58</f>
        <v>4.96</v>
      </c>
      <c r="F56" s="46"/>
      <c r="G56" s="46"/>
      <c r="H56" s="46"/>
    </row>
    <row r="57" spans="1:8" s="26" customFormat="1" ht="21" customHeight="1">
      <c r="A57" s="30" t="s">
        <v>279</v>
      </c>
      <c r="B57" s="30" t="s">
        <v>280</v>
      </c>
      <c r="C57" s="45">
        <f t="shared" si="0"/>
        <v>2.5099999999999998</v>
      </c>
      <c r="D57" s="45"/>
      <c r="E57" s="46">
        <v>2.5099999999999998</v>
      </c>
      <c r="F57" s="46"/>
      <c r="G57" s="46"/>
      <c r="H57" s="46"/>
    </row>
    <row r="58" spans="1:8" s="26" customFormat="1" ht="21" customHeight="1">
      <c r="A58" s="30" t="s">
        <v>281</v>
      </c>
      <c r="B58" s="30" t="s">
        <v>282</v>
      </c>
      <c r="C58" s="45">
        <f t="shared" si="0"/>
        <v>2.4500000000000002</v>
      </c>
      <c r="D58" s="45"/>
      <c r="E58" s="46">
        <v>2.4500000000000002</v>
      </c>
      <c r="F58" s="46"/>
      <c r="G58" s="46"/>
      <c r="H58" s="46"/>
    </row>
    <row r="59" spans="1:8" s="26" customFormat="1" ht="21" customHeight="1">
      <c r="A59" s="30" t="s">
        <v>283</v>
      </c>
      <c r="B59" s="30" t="s">
        <v>284</v>
      </c>
      <c r="C59" s="45">
        <f t="shared" si="0"/>
        <v>7.9399999999999995</v>
      </c>
      <c r="D59" s="45"/>
      <c r="E59" s="46">
        <f>E60+E61</f>
        <v>7.9399999999999995</v>
      </c>
      <c r="F59" s="46"/>
      <c r="G59" s="46"/>
      <c r="H59" s="46"/>
    </row>
    <row r="60" spans="1:8" s="26" customFormat="1" ht="21" customHeight="1">
      <c r="A60" s="30" t="s">
        <v>285</v>
      </c>
      <c r="B60" s="30" t="s">
        <v>286</v>
      </c>
      <c r="C60" s="45">
        <f t="shared" si="0"/>
        <v>3.32</v>
      </c>
      <c r="D60" s="45"/>
      <c r="E60" s="46">
        <v>3.32</v>
      </c>
      <c r="F60" s="46"/>
      <c r="G60" s="46"/>
      <c r="H60" s="46"/>
    </row>
    <row r="61" spans="1:8" s="26" customFormat="1" ht="21" customHeight="1">
      <c r="A61" s="30" t="s">
        <v>287</v>
      </c>
      <c r="B61" s="30" t="s">
        <v>288</v>
      </c>
      <c r="C61" s="45">
        <f t="shared" si="0"/>
        <v>4.62</v>
      </c>
      <c r="D61" s="45"/>
      <c r="E61" s="46">
        <v>4.62</v>
      </c>
      <c r="F61" s="46"/>
      <c r="G61" s="46"/>
      <c r="H61" s="46"/>
    </row>
    <row r="62" spans="1:8" s="26" customFormat="1" ht="21" customHeight="1">
      <c r="A62" s="30" t="s">
        <v>289</v>
      </c>
      <c r="B62" s="30" t="s">
        <v>290</v>
      </c>
      <c r="C62" s="45">
        <f t="shared" si="0"/>
        <v>19.809999999999999</v>
      </c>
      <c r="D62" s="45">
        <f>D63+D64</f>
        <v>17.13</v>
      </c>
      <c r="E62" s="45">
        <f>E63+E64</f>
        <v>2.68</v>
      </c>
      <c r="F62" s="46"/>
      <c r="G62" s="46"/>
      <c r="H62" s="46"/>
    </row>
    <row r="63" spans="1:8" s="26" customFormat="1" ht="21" customHeight="1">
      <c r="A63" s="30" t="s">
        <v>291</v>
      </c>
      <c r="B63" s="30" t="s">
        <v>202</v>
      </c>
      <c r="C63" s="45">
        <f t="shared" si="0"/>
        <v>17.13</v>
      </c>
      <c r="D63" s="45">
        <v>17.13</v>
      </c>
      <c r="E63" s="46"/>
      <c r="F63" s="46"/>
      <c r="G63" s="46"/>
      <c r="H63" s="46"/>
    </row>
    <row r="64" spans="1:8" s="26" customFormat="1" ht="21" customHeight="1">
      <c r="A64" s="30" t="s">
        <v>292</v>
      </c>
      <c r="B64" s="30" t="s">
        <v>293</v>
      </c>
      <c r="C64" s="45">
        <f t="shared" si="0"/>
        <v>2.68</v>
      </c>
      <c r="D64" s="45"/>
      <c r="E64" s="46">
        <v>2.68</v>
      </c>
      <c r="F64" s="46"/>
      <c r="G64" s="46"/>
      <c r="H64" s="46"/>
    </row>
    <row r="65" spans="1:8" s="26" customFormat="1" ht="21" customHeight="1">
      <c r="A65" s="30" t="s">
        <v>294</v>
      </c>
      <c r="B65" s="30" t="s">
        <v>295</v>
      </c>
      <c r="C65" s="45">
        <f t="shared" si="0"/>
        <v>6.62</v>
      </c>
      <c r="D65" s="45">
        <f>D66</f>
        <v>6.62</v>
      </c>
      <c r="E65" s="46"/>
      <c r="F65" s="46"/>
      <c r="G65" s="46"/>
      <c r="H65" s="46"/>
    </row>
    <row r="66" spans="1:8" s="26" customFormat="1" ht="21" customHeight="1">
      <c r="A66" s="30" t="s">
        <v>296</v>
      </c>
      <c r="B66" s="30" t="s">
        <v>297</v>
      </c>
      <c r="C66" s="45">
        <f t="shared" si="0"/>
        <v>6.62</v>
      </c>
      <c r="D66" s="45">
        <v>6.62</v>
      </c>
      <c r="E66" s="46"/>
      <c r="F66" s="46"/>
      <c r="G66" s="46"/>
      <c r="H66" s="46"/>
    </row>
    <row r="67" spans="1:8" s="101" customFormat="1" ht="21" customHeight="1">
      <c r="A67" s="98" t="s">
        <v>298</v>
      </c>
      <c r="B67" s="98" t="s">
        <v>299</v>
      </c>
      <c r="C67" s="105">
        <f t="shared" si="0"/>
        <v>43.28</v>
      </c>
      <c r="D67" s="105">
        <f>D68+D70</f>
        <v>41.08</v>
      </c>
      <c r="E67" s="105">
        <f>E68+E70</f>
        <v>2.2000000000000002</v>
      </c>
      <c r="F67" s="106"/>
      <c r="G67" s="106"/>
      <c r="H67" s="106"/>
    </row>
    <row r="68" spans="1:8" s="26" customFormat="1" ht="21" customHeight="1">
      <c r="A68" s="30" t="s">
        <v>300</v>
      </c>
      <c r="B68" s="30" t="s">
        <v>301</v>
      </c>
      <c r="C68" s="45">
        <f t="shared" si="0"/>
        <v>2.2000000000000002</v>
      </c>
      <c r="D68" s="45"/>
      <c r="E68" s="46">
        <f>E69</f>
        <v>2.2000000000000002</v>
      </c>
      <c r="F68" s="46"/>
      <c r="G68" s="46"/>
      <c r="H68" s="46"/>
    </row>
    <row r="69" spans="1:8" s="26" customFormat="1" ht="21" customHeight="1">
      <c r="A69" s="30" t="s">
        <v>302</v>
      </c>
      <c r="B69" s="30" t="s">
        <v>303</v>
      </c>
      <c r="C69" s="45">
        <f t="shared" si="0"/>
        <v>2.2000000000000002</v>
      </c>
      <c r="D69" s="45"/>
      <c r="E69" s="46">
        <v>2.2000000000000002</v>
      </c>
      <c r="F69" s="46"/>
      <c r="G69" s="46"/>
      <c r="H69" s="46"/>
    </row>
    <row r="70" spans="1:8" s="26" customFormat="1" ht="21" customHeight="1">
      <c r="A70" s="30" t="s">
        <v>304</v>
      </c>
      <c r="B70" s="30" t="s">
        <v>305</v>
      </c>
      <c r="C70" s="45">
        <f t="shared" si="0"/>
        <v>41.08</v>
      </c>
      <c r="D70" s="45">
        <f>D71+D72</f>
        <v>41.08</v>
      </c>
      <c r="E70" s="46"/>
      <c r="F70" s="46"/>
      <c r="G70" s="46"/>
      <c r="H70" s="46"/>
    </row>
    <row r="71" spans="1:8" s="26" customFormat="1" ht="21" customHeight="1">
      <c r="A71" s="30" t="s">
        <v>306</v>
      </c>
      <c r="B71" s="30" t="s">
        <v>307</v>
      </c>
      <c r="C71" s="45">
        <f t="shared" si="0"/>
        <v>27.1</v>
      </c>
      <c r="D71" s="45">
        <v>27.1</v>
      </c>
      <c r="E71" s="46"/>
      <c r="F71" s="46"/>
      <c r="G71" s="46"/>
      <c r="H71" s="46"/>
    </row>
    <row r="72" spans="1:8" s="26" customFormat="1" ht="21" customHeight="1">
      <c r="A72" s="30" t="s">
        <v>308</v>
      </c>
      <c r="B72" s="30" t="s">
        <v>309</v>
      </c>
      <c r="C72" s="45">
        <f t="shared" si="0"/>
        <v>13.98</v>
      </c>
      <c r="D72" s="45">
        <v>13.98</v>
      </c>
      <c r="E72" s="46"/>
      <c r="F72" s="46"/>
      <c r="G72" s="46"/>
      <c r="H72" s="46"/>
    </row>
    <row r="73" spans="1:8" s="101" customFormat="1" ht="21" customHeight="1">
      <c r="A73" s="98" t="s">
        <v>310</v>
      </c>
      <c r="B73" s="98" t="s">
        <v>311</v>
      </c>
      <c r="C73" s="105">
        <f t="shared" si="0"/>
        <v>244.07999999999998</v>
      </c>
      <c r="D73" s="105"/>
      <c r="E73" s="106">
        <f>E74+E76+E78</f>
        <v>244.07999999999998</v>
      </c>
      <c r="F73" s="106"/>
      <c r="G73" s="106"/>
      <c r="H73" s="106"/>
    </row>
    <row r="74" spans="1:8" s="26" customFormat="1" ht="21" customHeight="1">
      <c r="A74" s="30" t="s">
        <v>312</v>
      </c>
      <c r="B74" s="30" t="s">
        <v>313</v>
      </c>
      <c r="C74" s="45">
        <f t="shared" ref="C74:C118" si="1">D74+E74</f>
        <v>0.54</v>
      </c>
      <c r="D74" s="45"/>
      <c r="E74" s="46">
        <f>E75</f>
        <v>0.54</v>
      </c>
      <c r="F74" s="46"/>
      <c r="G74" s="46"/>
      <c r="H74" s="46"/>
    </row>
    <row r="75" spans="1:8" s="26" customFormat="1" ht="21" customHeight="1">
      <c r="A75" s="30" t="s">
        <v>314</v>
      </c>
      <c r="B75" s="30" t="s">
        <v>315</v>
      </c>
      <c r="C75" s="45">
        <f t="shared" si="1"/>
        <v>0.54</v>
      </c>
      <c r="D75" s="45"/>
      <c r="E75" s="46">
        <v>0.54</v>
      </c>
      <c r="F75" s="46"/>
      <c r="G75" s="46"/>
      <c r="H75" s="46"/>
    </row>
    <row r="76" spans="1:8" s="26" customFormat="1" ht="21" customHeight="1">
      <c r="A76" s="30" t="s">
        <v>316</v>
      </c>
      <c r="B76" s="30" t="s">
        <v>317</v>
      </c>
      <c r="C76" s="45">
        <f t="shared" si="1"/>
        <v>218.53</v>
      </c>
      <c r="D76" s="45"/>
      <c r="E76" s="46">
        <f>E77</f>
        <v>218.53</v>
      </c>
      <c r="F76" s="46"/>
      <c r="G76" s="46"/>
      <c r="H76" s="46"/>
    </row>
    <row r="77" spans="1:8" s="26" customFormat="1" ht="21" customHeight="1">
      <c r="A77" s="30" t="s">
        <v>318</v>
      </c>
      <c r="B77" s="30" t="s">
        <v>319</v>
      </c>
      <c r="C77" s="45">
        <f t="shared" si="1"/>
        <v>218.53</v>
      </c>
      <c r="D77" s="45"/>
      <c r="E77" s="46">
        <v>218.53</v>
      </c>
      <c r="F77" s="46"/>
      <c r="G77" s="46"/>
      <c r="H77" s="46"/>
    </row>
    <row r="78" spans="1:8" s="26" customFormat="1" ht="21" customHeight="1">
      <c r="A78" s="30" t="s">
        <v>320</v>
      </c>
      <c r="B78" s="30" t="s">
        <v>321</v>
      </c>
      <c r="C78" s="45">
        <f t="shared" si="1"/>
        <v>25.01</v>
      </c>
      <c r="D78" s="45"/>
      <c r="E78" s="46">
        <f>E79</f>
        <v>25.01</v>
      </c>
      <c r="F78" s="46"/>
      <c r="G78" s="46"/>
      <c r="H78" s="46"/>
    </row>
    <row r="79" spans="1:8" s="26" customFormat="1" ht="21" customHeight="1">
      <c r="A79" s="30" t="s">
        <v>322</v>
      </c>
      <c r="B79" s="30" t="s">
        <v>323</v>
      </c>
      <c r="C79" s="45">
        <f t="shared" si="1"/>
        <v>25.01</v>
      </c>
      <c r="D79" s="45"/>
      <c r="E79" s="46">
        <v>25.01</v>
      </c>
      <c r="F79" s="46"/>
      <c r="G79" s="46"/>
      <c r="H79" s="46"/>
    </row>
    <row r="80" spans="1:8" s="101" customFormat="1" ht="21" customHeight="1">
      <c r="A80" s="98" t="s">
        <v>324</v>
      </c>
      <c r="B80" s="98" t="s">
        <v>38</v>
      </c>
      <c r="C80" s="105">
        <f t="shared" si="1"/>
        <v>325.64</v>
      </c>
      <c r="D80" s="105"/>
      <c r="E80" s="106">
        <f>E81</f>
        <v>325.64</v>
      </c>
      <c r="F80" s="106"/>
      <c r="G80" s="106"/>
      <c r="H80" s="106"/>
    </row>
    <row r="81" spans="1:8" s="26" customFormat="1" ht="21" customHeight="1">
      <c r="A81" s="30" t="s">
        <v>325</v>
      </c>
      <c r="B81" s="30" t="s">
        <v>326</v>
      </c>
      <c r="C81" s="45">
        <f t="shared" si="1"/>
        <v>325.64</v>
      </c>
      <c r="D81" s="45"/>
      <c r="E81" s="46">
        <f>E82+E83</f>
        <v>325.64</v>
      </c>
      <c r="F81" s="46"/>
      <c r="G81" s="46"/>
      <c r="H81" s="46"/>
    </row>
    <row r="82" spans="1:8" s="26" customFormat="1" ht="21" customHeight="1">
      <c r="A82" s="30" t="s">
        <v>327</v>
      </c>
      <c r="B82" s="30" t="s">
        <v>328</v>
      </c>
      <c r="C82" s="45">
        <f t="shared" si="1"/>
        <v>22</v>
      </c>
      <c r="D82" s="45"/>
      <c r="E82" s="46">
        <v>22</v>
      </c>
      <c r="F82" s="46"/>
      <c r="G82" s="46"/>
      <c r="H82" s="46"/>
    </row>
    <row r="83" spans="1:8" s="26" customFormat="1" ht="21" customHeight="1">
      <c r="A83" s="30" t="s">
        <v>329</v>
      </c>
      <c r="B83" s="30" t="s">
        <v>330</v>
      </c>
      <c r="C83" s="45">
        <f t="shared" si="1"/>
        <v>303.64</v>
      </c>
      <c r="D83" s="45"/>
      <c r="E83" s="46">
        <v>303.64</v>
      </c>
      <c r="F83" s="46"/>
      <c r="G83" s="46"/>
      <c r="H83" s="46"/>
    </row>
    <row r="84" spans="1:8" s="101" customFormat="1" ht="21" customHeight="1">
      <c r="A84" s="98" t="s">
        <v>331</v>
      </c>
      <c r="B84" s="98" t="s">
        <v>332</v>
      </c>
      <c r="C84" s="105">
        <f t="shared" si="1"/>
        <v>316.47000000000003</v>
      </c>
      <c r="D84" s="107">
        <f>D85+D94+D97+D100+D102</f>
        <v>216.89</v>
      </c>
      <c r="E84" s="107">
        <f>E85+E94+E97+E100+E102</f>
        <v>99.580000000000013</v>
      </c>
      <c r="F84" s="106"/>
      <c r="G84" s="106"/>
      <c r="H84" s="106"/>
    </row>
    <row r="85" spans="1:8" s="26" customFormat="1" ht="21" customHeight="1">
      <c r="A85" s="30" t="s">
        <v>333</v>
      </c>
      <c r="B85" s="30" t="s">
        <v>334</v>
      </c>
      <c r="C85" s="45">
        <f t="shared" si="1"/>
        <v>149.96</v>
      </c>
      <c r="D85" s="45">
        <f>D86+D87+D88+D89+D90+D91+D92+D93</f>
        <v>116.35</v>
      </c>
      <c r="E85" s="45">
        <f>E86+E87+E88+E89+E90+E91+E92+E93</f>
        <v>33.610000000000007</v>
      </c>
      <c r="F85" s="46"/>
      <c r="G85" s="46"/>
      <c r="H85" s="46"/>
    </row>
    <row r="86" spans="1:8" s="26" customFormat="1" ht="21" customHeight="1">
      <c r="A86" s="30" t="s">
        <v>335</v>
      </c>
      <c r="B86" s="30" t="s">
        <v>202</v>
      </c>
      <c r="C86" s="45">
        <f t="shared" si="1"/>
        <v>104.33</v>
      </c>
      <c r="D86" s="45">
        <v>104.33</v>
      </c>
      <c r="E86" s="46"/>
      <c r="F86" s="46"/>
      <c r="G86" s="46"/>
      <c r="H86" s="46"/>
    </row>
    <row r="87" spans="1:8" s="26" customFormat="1" ht="21" customHeight="1">
      <c r="A87" s="30" t="s">
        <v>336</v>
      </c>
      <c r="B87" s="30" t="s">
        <v>337</v>
      </c>
      <c r="C87" s="45">
        <f t="shared" si="1"/>
        <v>3</v>
      </c>
      <c r="D87" s="45"/>
      <c r="E87" s="46">
        <v>3</v>
      </c>
      <c r="F87" s="46"/>
      <c r="G87" s="46"/>
      <c r="H87" s="46"/>
    </row>
    <row r="88" spans="1:8" s="26" customFormat="1" ht="21" customHeight="1">
      <c r="A88" s="30" t="s">
        <v>338</v>
      </c>
      <c r="B88" s="30" t="s">
        <v>339</v>
      </c>
      <c r="C88" s="45">
        <f t="shared" si="1"/>
        <v>11</v>
      </c>
      <c r="D88" s="45"/>
      <c r="E88" s="46">
        <v>11</v>
      </c>
      <c r="F88" s="46"/>
      <c r="G88" s="46"/>
      <c r="H88" s="46"/>
    </row>
    <row r="89" spans="1:8" s="26" customFormat="1" ht="21" customHeight="1">
      <c r="A89" s="30" t="s">
        <v>340</v>
      </c>
      <c r="B89" s="30" t="s">
        <v>341</v>
      </c>
      <c r="C89" s="45">
        <f t="shared" si="1"/>
        <v>0.91</v>
      </c>
      <c r="D89" s="45"/>
      <c r="E89" s="46">
        <v>0.91</v>
      </c>
      <c r="F89" s="46"/>
      <c r="G89" s="46"/>
      <c r="H89" s="46"/>
    </row>
    <row r="90" spans="1:8" s="26" customFormat="1" ht="21" customHeight="1">
      <c r="A90" s="30" t="s">
        <v>342</v>
      </c>
      <c r="B90" s="30" t="s">
        <v>343</v>
      </c>
      <c r="C90" s="45">
        <f t="shared" si="1"/>
        <v>2.8</v>
      </c>
      <c r="D90" s="45"/>
      <c r="E90" s="46">
        <v>2.8</v>
      </c>
      <c r="F90" s="46"/>
      <c r="G90" s="46"/>
      <c r="H90" s="46"/>
    </row>
    <row r="91" spans="1:8" s="26" customFormat="1" ht="21" customHeight="1">
      <c r="A91" s="30" t="s">
        <v>344</v>
      </c>
      <c r="B91" s="30" t="s">
        <v>345</v>
      </c>
      <c r="C91" s="45">
        <f t="shared" si="1"/>
        <v>14.52</v>
      </c>
      <c r="D91" s="45"/>
      <c r="E91" s="46">
        <v>14.52</v>
      </c>
      <c r="F91" s="46"/>
      <c r="G91" s="46"/>
      <c r="H91" s="46"/>
    </row>
    <row r="92" spans="1:8" s="26" customFormat="1" ht="21" customHeight="1">
      <c r="A92" s="30" t="s">
        <v>346</v>
      </c>
      <c r="B92" s="30" t="s">
        <v>347</v>
      </c>
      <c r="C92" s="45">
        <f t="shared" si="1"/>
        <v>12.02</v>
      </c>
      <c r="D92" s="45">
        <v>12.02</v>
      </c>
      <c r="E92" s="46"/>
      <c r="F92" s="46"/>
      <c r="G92" s="46"/>
      <c r="H92" s="46"/>
    </row>
    <row r="93" spans="1:8" s="26" customFormat="1" ht="21" customHeight="1">
      <c r="A93" s="30" t="s">
        <v>348</v>
      </c>
      <c r="B93" s="30" t="s">
        <v>349</v>
      </c>
      <c r="C93" s="45">
        <f t="shared" si="1"/>
        <v>1.38</v>
      </c>
      <c r="D93" s="45"/>
      <c r="E93" s="46">
        <v>1.38</v>
      </c>
      <c r="F93" s="46"/>
      <c r="G93" s="46"/>
      <c r="H93" s="46"/>
    </row>
    <row r="94" spans="1:8" s="26" customFormat="1" ht="21" customHeight="1">
      <c r="A94" s="30" t="s">
        <v>350</v>
      </c>
      <c r="B94" s="30" t="s">
        <v>351</v>
      </c>
      <c r="C94" s="45">
        <f t="shared" si="1"/>
        <v>4.13</v>
      </c>
      <c r="D94" s="45"/>
      <c r="E94" s="46">
        <f>E95+E96</f>
        <v>4.13</v>
      </c>
      <c r="F94" s="46"/>
      <c r="G94" s="46"/>
      <c r="H94" s="46"/>
    </row>
    <row r="95" spans="1:8" s="26" customFormat="1" ht="21" customHeight="1">
      <c r="A95" s="30" t="s">
        <v>352</v>
      </c>
      <c r="B95" s="30" t="s">
        <v>353</v>
      </c>
      <c r="C95" s="45">
        <f t="shared" si="1"/>
        <v>0.13</v>
      </c>
      <c r="D95" s="45"/>
      <c r="E95" s="46">
        <v>0.13</v>
      </c>
      <c r="F95" s="46"/>
      <c r="G95" s="46"/>
      <c r="H95" s="46"/>
    </row>
    <row r="96" spans="1:8" s="26" customFormat="1" ht="21" customHeight="1">
      <c r="A96" s="30" t="s">
        <v>354</v>
      </c>
      <c r="B96" s="30" t="s">
        <v>355</v>
      </c>
      <c r="C96" s="45">
        <f t="shared" si="1"/>
        <v>4</v>
      </c>
      <c r="D96" s="45"/>
      <c r="E96" s="46">
        <v>4</v>
      </c>
      <c r="F96" s="46"/>
      <c r="G96" s="46"/>
      <c r="H96" s="46"/>
    </row>
    <row r="97" spans="1:8" s="26" customFormat="1" ht="21" customHeight="1">
      <c r="A97" s="30" t="s">
        <v>356</v>
      </c>
      <c r="B97" s="30" t="s">
        <v>357</v>
      </c>
      <c r="C97" s="45">
        <f t="shared" si="1"/>
        <v>5.5</v>
      </c>
      <c r="D97" s="45"/>
      <c r="E97" s="46">
        <f>E98+E99</f>
        <v>5.5</v>
      </c>
      <c r="F97" s="46"/>
      <c r="G97" s="46"/>
      <c r="H97" s="46"/>
    </row>
    <row r="98" spans="1:8" s="26" customFormat="1" ht="21" customHeight="1">
      <c r="A98" s="30" t="s">
        <v>358</v>
      </c>
      <c r="B98" s="30" t="s">
        <v>359</v>
      </c>
      <c r="C98" s="45">
        <f t="shared" si="1"/>
        <v>5</v>
      </c>
      <c r="D98" s="45"/>
      <c r="E98" s="46">
        <v>5</v>
      </c>
      <c r="F98" s="46"/>
      <c r="G98" s="46"/>
      <c r="H98" s="46"/>
    </row>
    <row r="99" spans="1:8" s="26" customFormat="1" ht="21" customHeight="1">
      <c r="A99" s="30" t="s">
        <v>360</v>
      </c>
      <c r="B99" s="30" t="s">
        <v>361</v>
      </c>
      <c r="C99" s="45">
        <f t="shared" si="1"/>
        <v>0.5</v>
      </c>
      <c r="D99" s="45"/>
      <c r="E99" s="46">
        <v>0.5</v>
      </c>
      <c r="F99" s="46"/>
      <c r="G99" s="46"/>
      <c r="H99" s="46"/>
    </row>
    <row r="100" spans="1:8" s="26" customFormat="1" ht="21" customHeight="1">
      <c r="A100" s="30" t="s">
        <v>362</v>
      </c>
      <c r="B100" s="30" t="s">
        <v>363</v>
      </c>
      <c r="C100" s="45">
        <f t="shared" si="1"/>
        <v>46.34</v>
      </c>
      <c r="D100" s="45"/>
      <c r="E100" s="46">
        <f>E101</f>
        <v>46.34</v>
      </c>
      <c r="F100" s="46"/>
      <c r="G100" s="46"/>
      <c r="H100" s="46"/>
    </row>
    <row r="101" spans="1:8" s="26" customFormat="1" ht="21" customHeight="1">
      <c r="A101" s="30" t="s">
        <v>364</v>
      </c>
      <c r="B101" s="30" t="s">
        <v>365</v>
      </c>
      <c r="C101" s="45">
        <f t="shared" si="1"/>
        <v>46.34</v>
      </c>
      <c r="D101" s="45"/>
      <c r="E101" s="46">
        <v>46.34</v>
      </c>
      <c r="F101" s="46"/>
      <c r="G101" s="46"/>
      <c r="H101" s="46"/>
    </row>
    <row r="102" spans="1:8" s="26" customFormat="1" ht="21" customHeight="1">
      <c r="A102" s="30" t="s">
        <v>366</v>
      </c>
      <c r="B102" s="30" t="s">
        <v>367</v>
      </c>
      <c r="C102" s="45">
        <f t="shared" si="1"/>
        <v>110.54</v>
      </c>
      <c r="D102" s="46">
        <f>D103</f>
        <v>100.54</v>
      </c>
      <c r="E102" s="46">
        <f>E103</f>
        <v>10</v>
      </c>
      <c r="F102" s="46"/>
      <c r="G102" s="46"/>
      <c r="H102" s="46"/>
    </row>
    <row r="103" spans="1:8" s="26" customFormat="1" ht="21" customHeight="1">
      <c r="A103" s="30" t="s">
        <v>368</v>
      </c>
      <c r="B103" s="30" t="s">
        <v>369</v>
      </c>
      <c r="C103" s="45">
        <f t="shared" si="1"/>
        <v>110.54</v>
      </c>
      <c r="D103" s="45">
        <v>100.54</v>
      </c>
      <c r="E103" s="46">
        <v>10</v>
      </c>
      <c r="F103" s="46"/>
      <c r="G103" s="46"/>
      <c r="H103" s="46"/>
    </row>
    <row r="104" spans="1:8" s="101" customFormat="1" ht="21" customHeight="1">
      <c r="A104" s="98" t="s">
        <v>370</v>
      </c>
      <c r="B104" s="98" t="s">
        <v>371</v>
      </c>
      <c r="C104" s="105">
        <f t="shared" si="1"/>
        <v>43.86</v>
      </c>
      <c r="D104" s="106">
        <f>D105+D107</f>
        <v>43.85</v>
      </c>
      <c r="E104" s="106">
        <f>E105+E107</f>
        <v>0.01</v>
      </c>
      <c r="F104" s="106"/>
      <c r="G104" s="106"/>
      <c r="H104" s="106"/>
    </row>
    <row r="105" spans="1:8" s="26" customFormat="1" ht="21" customHeight="1">
      <c r="A105" s="30" t="s">
        <v>372</v>
      </c>
      <c r="B105" s="30" t="s">
        <v>373</v>
      </c>
      <c r="C105" s="45">
        <f t="shared" si="1"/>
        <v>0.01</v>
      </c>
      <c r="D105" s="45"/>
      <c r="E105" s="46">
        <v>0.01</v>
      </c>
      <c r="F105" s="46"/>
      <c r="G105" s="46"/>
      <c r="H105" s="46"/>
    </row>
    <row r="106" spans="1:8" s="26" customFormat="1" ht="21" customHeight="1">
      <c r="A106" s="30" t="s">
        <v>374</v>
      </c>
      <c r="B106" s="30" t="s">
        <v>375</v>
      </c>
      <c r="C106" s="45">
        <f t="shared" si="1"/>
        <v>0.01</v>
      </c>
      <c r="D106" s="45"/>
      <c r="E106" s="46">
        <v>0.01</v>
      </c>
      <c r="F106" s="46"/>
      <c r="G106" s="46"/>
      <c r="H106" s="46"/>
    </row>
    <row r="107" spans="1:8" s="104" customFormat="1" ht="21" customHeight="1">
      <c r="A107" s="30" t="s">
        <v>376</v>
      </c>
      <c r="B107" s="30" t="s">
        <v>377</v>
      </c>
      <c r="C107" s="45">
        <f t="shared" si="1"/>
        <v>43.85</v>
      </c>
      <c r="D107" s="45">
        <v>43.85</v>
      </c>
      <c r="E107" s="46"/>
      <c r="F107" s="46"/>
      <c r="G107" s="46"/>
      <c r="H107" s="46"/>
    </row>
    <row r="108" spans="1:8" s="26" customFormat="1" ht="21" customHeight="1">
      <c r="A108" s="30" t="s">
        <v>378</v>
      </c>
      <c r="B108" s="30" t="s">
        <v>379</v>
      </c>
      <c r="C108" s="45">
        <f t="shared" si="1"/>
        <v>43.85</v>
      </c>
      <c r="D108" s="45">
        <v>43.85</v>
      </c>
      <c r="E108" s="46"/>
      <c r="F108" s="46"/>
      <c r="G108" s="46"/>
      <c r="H108" s="46"/>
    </row>
    <row r="109" spans="1:8" s="101" customFormat="1" ht="21" customHeight="1">
      <c r="A109" s="98" t="s">
        <v>380</v>
      </c>
      <c r="B109" s="98" t="s">
        <v>381</v>
      </c>
      <c r="C109" s="105">
        <f t="shared" si="1"/>
        <v>0.4</v>
      </c>
      <c r="D109" s="105"/>
      <c r="E109" s="106">
        <f>E110</f>
        <v>0.4</v>
      </c>
      <c r="F109" s="106"/>
      <c r="G109" s="106"/>
      <c r="H109" s="106"/>
    </row>
    <row r="110" spans="1:8" s="26" customFormat="1" ht="21" customHeight="1">
      <c r="A110" s="30" t="s">
        <v>382</v>
      </c>
      <c r="B110" s="30" t="s">
        <v>383</v>
      </c>
      <c r="C110" s="45">
        <f t="shared" si="1"/>
        <v>0.4</v>
      </c>
      <c r="D110" s="45"/>
      <c r="E110" s="46">
        <f>E111</f>
        <v>0.4</v>
      </c>
      <c r="F110" s="46"/>
      <c r="G110" s="46"/>
      <c r="H110" s="46"/>
    </row>
    <row r="111" spans="1:8" s="26" customFormat="1" ht="21" customHeight="1">
      <c r="A111" s="30" t="s">
        <v>384</v>
      </c>
      <c r="B111" s="30" t="s">
        <v>385</v>
      </c>
      <c r="C111" s="45">
        <f t="shared" si="1"/>
        <v>0.4</v>
      </c>
      <c r="D111" s="45"/>
      <c r="E111" s="46">
        <v>0.4</v>
      </c>
      <c r="F111" s="46"/>
      <c r="G111" s="46"/>
      <c r="H111" s="46"/>
    </row>
    <row r="112" spans="1:8" s="101" customFormat="1" ht="21" customHeight="1">
      <c r="A112" s="98" t="s">
        <v>386</v>
      </c>
      <c r="B112" s="98" t="s">
        <v>387</v>
      </c>
      <c r="C112" s="105">
        <f t="shared" si="1"/>
        <v>7.34</v>
      </c>
      <c r="D112" s="105"/>
      <c r="E112" s="106">
        <f>E113</f>
        <v>7.34</v>
      </c>
      <c r="F112" s="106"/>
      <c r="G112" s="106"/>
      <c r="H112" s="106"/>
    </row>
    <row r="113" spans="1:8" s="26" customFormat="1" ht="21" customHeight="1">
      <c r="A113" s="30" t="s">
        <v>388</v>
      </c>
      <c r="B113" s="30" t="s">
        <v>389</v>
      </c>
      <c r="C113" s="45">
        <f t="shared" si="1"/>
        <v>7.34</v>
      </c>
      <c r="D113" s="45"/>
      <c r="E113" s="46">
        <f>E114+E115</f>
        <v>7.34</v>
      </c>
      <c r="F113" s="46"/>
      <c r="G113" s="46"/>
      <c r="H113" s="46"/>
    </row>
    <row r="114" spans="1:8" s="26" customFormat="1" ht="21" customHeight="1">
      <c r="A114" s="30" t="s">
        <v>390</v>
      </c>
      <c r="B114" s="30" t="s">
        <v>391</v>
      </c>
      <c r="C114" s="45">
        <f t="shared" si="1"/>
        <v>5.84</v>
      </c>
      <c r="D114" s="45"/>
      <c r="E114" s="46">
        <v>5.84</v>
      </c>
      <c r="F114" s="46"/>
      <c r="G114" s="46"/>
      <c r="H114" s="46"/>
    </row>
    <row r="115" spans="1:8" s="26" customFormat="1" ht="21" customHeight="1">
      <c r="A115" s="30" t="s">
        <v>392</v>
      </c>
      <c r="B115" s="30" t="s">
        <v>393</v>
      </c>
      <c r="C115" s="45">
        <f t="shared" si="1"/>
        <v>1.5</v>
      </c>
      <c r="D115" s="45"/>
      <c r="E115" s="46">
        <v>1.5</v>
      </c>
      <c r="F115" s="46"/>
      <c r="G115" s="46"/>
      <c r="H115" s="46"/>
    </row>
    <row r="116" spans="1:8" s="101" customFormat="1" ht="21" customHeight="1">
      <c r="A116" s="98" t="s">
        <v>394</v>
      </c>
      <c r="B116" s="98" t="s">
        <v>395</v>
      </c>
      <c r="C116" s="105">
        <f t="shared" si="1"/>
        <v>13.57</v>
      </c>
      <c r="D116" s="105"/>
      <c r="E116" s="106">
        <f>E117</f>
        <v>13.57</v>
      </c>
      <c r="F116" s="106"/>
      <c r="G116" s="106"/>
      <c r="H116" s="106"/>
    </row>
    <row r="117" spans="1:8" s="26" customFormat="1" ht="21" customHeight="1">
      <c r="A117" s="30" t="s">
        <v>396</v>
      </c>
      <c r="B117" s="30" t="s">
        <v>397</v>
      </c>
      <c r="C117" s="45">
        <f t="shared" si="1"/>
        <v>13.57</v>
      </c>
      <c r="D117" s="45"/>
      <c r="E117" s="46">
        <f>E118</f>
        <v>13.57</v>
      </c>
      <c r="F117" s="46"/>
      <c r="G117" s="46"/>
      <c r="H117" s="46"/>
    </row>
    <row r="118" spans="1:8" s="26" customFormat="1" ht="21" customHeight="1">
      <c r="A118" s="30" t="s">
        <v>398</v>
      </c>
      <c r="B118" s="31" t="s">
        <v>399</v>
      </c>
      <c r="C118" s="45">
        <f t="shared" si="1"/>
        <v>13.57</v>
      </c>
      <c r="D118" s="45"/>
      <c r="E118" s="46">
        <v>13.57</v>
      </c>
      <c r="F118" s="46"/>
      <c r="G118" s="46"/>
      <c r="H118" s="46"/>
    </row>
    <row r="119" spans="1:8" ht="21" customHeight="1">
      <c r="A119" s="63" t="s">
        <v>127</v>
      </c>
      <c r="B119" s="78"/>
      <c r="C119" s="78"/>
      <c r="D119" s="78"/>
      <c r="E119" s="78"/>
      <c r="F119" s="78"/>
      <c r="G119" s="78"/>
      <c r="H119" s="78"/>
    </row>
    <row r="120" spans="1:8" ht="21" customHeight="1">
      <c r="A120" s="12" t="s">
        <v>126</v>
      </c>
    </row>
    <row r="121" spans="1:8" ht="21" customHeight="1"/>
    <row r="122" spans="1:8" ht="21" customHeight="1"/>
    <row r="123" spans="1:8" ht="21" customHeight="1"/>
    <row r="124" spans="1:8" ht="21" customHeight="1"/>
    <row r="125" spans="1:8" ht="21" customHeight="1"/>
    <row r="126" spans="1:8" ht="21" customHeight="1"/>
    <row r="127" spans="1:8" ht="21" customHeight="1"/>
    <row r="128" spans="1:8" ht="21" customHeight="1"/>
    <row r="129" ht="21" customHeight="1"/>
    <row r="130" ht="21" customHeight="1"/>
    <row r="131" ht="21" customHeight="1"/>
    <row r="132" ht="21" customHeight="1"/>
    <row r="133" ht="21" customHeight="1"/>
  </sheetData>
  <mergeCells count="11">
    <mergeCell ref="A1:H1"/>
    <mergeCell ref="A4:B4"/>
    <mergeCell ref="C4:C7"/>
    <mergeCell ref="D4:D7"/>
    <mergeCell ref="E4:E7"/>
    <mergeCell ref="F4:F7"/>
    <mergeCell ref="G4:G7"/>
    <mergeCell ref="H4:H7"/>
    <mergeCell ref="A5:A7"/>
    <mergeCell ref="B5:B7"/>
    <mergeCell ref="A8:B8"/>
  </mergeCells>
  <phoneticPr fontId="2"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8"/>
  <sheetViews>
    <sheetView workbookViewId="0">
      <selection activeCell="A5" sqref="A5:A6"/>
    </sheetView>
  </sheetViews>
  <sheetFormatPr defaultColWidth="18.6640625" defaultRowHeight="11.25"/>
  <cols>
    <col min="1" max="1" width="36.33203125" style="26" customWidth="1"/>
    <col min="2" max="2" width="18.6640625" style="26" customWidth="1"/>
    <col min="3" max="3" width="34.33203125" style="26" customWidth="1"/>
    <col min="4" max="6" width="18.6640625" style="26" customWidth="1"/>
    <col min="7" max="7" width="11.33203125" style="26" customWidth="1"/>
    <col min="8" max="235" width="9.33203125" style="26" customWidth="1"/>
    <col min="236" max="236" width="36.33203125" style="26" customWidth="1"/>
    <col min="237" max="237" width="6.33203125" style="26" customWidth="1"/>
    <col min="238" max="240" width="18.6640625" style="26" customWidth="1"/>
    <col min="241" max="241" width="34.33203125" style="26" customWidth="1"/>
    <col min="242" max="242" width="6.33203125" style="26" customWidth="1"/>
    <col min="243" max="251" width="18.6640625" style="26" customWidth="1"/>
    <col min="252" max="252" width="34.33203125" style="26" customWidth="1"/>
    <col min="253" max="253" width="7.5" style="26" customWidth="1"/>
    <col min="254" max="16384" width="18.6640625" style="26"/>
  </cols>
  <sheetData>
    <row r="1" spans="1:6" ht="35.25" customHeight="1">
      <c r="A1" s="136" t="s">
        <v>142</v>
      </c>
      <c r="B1" s="136"/>
      <c r="C1" s="136"/>
      <c r="D1" s="136"/>
      <c r="E1" s="136"/>
      <c r="F1" s="136"/>
    </row>
    <row r="2" spans="1:6" ht="14.25" customHeight="1">
      <c r="A2" s="66"/>
      <c r="F2" s="33" t="s">
        <v>60</v>
      </c>
    </row>
    <row r="3" spans="1:6" ht="14.25" customHeight="1">
      <c r="A3" s="141" t="s">
        <v>459</v>
      </c>
      <c r="B3" s="141"/>
      <c r="C3" s="141"/>
      <c r="D3" s="35"/>
      <c r="F3" s="33" t="s">
        <v>40</v>
      </c>
    </row>
    <row r="4" spans="1:6" ht="18.75" customHeight="1">
      <c r="A4" s="154" t="s">
        <v>92</v>
      </c>
      <c r="B4" s="154" t="s">
        <v>19</v>
      </c>
      <c r="C4" s="154" t="s">
        <v>93</v>
      </c>
      <c r="D4" s="154" t="s">
        <v>19</v>
      </c>
      <c r="E4" s="154" t="s">
        <v>19</v>
      </c>
      <c r="F4" s="154" t="s">
        <v>19</v>
      </c>
    </row>
    <row r="5" spans="1:6" ht="18.75" customHeight="1">
      <c r="A5" s="155" t="s">
        <v>47</v>
      </c>
      <c r="B5" s="155" t="s">
        <v>63</v>
      </c>
      <c r="C5" s="155" t="s">
        <v>67</v>
      </c>
      <c r="D5" s="154" t="s">
        <v>1</v>
      </c>
      <c r="E5" s="154" t="s">
        <v>19</v>
      </c>
      <c r="F5" s="154" t="s">
        <v>19</v>
      </c>
    </row>
    <row r="6" spans="1:6" ht="31.5" customHeight="1">
      <c r="A6" s="155" t="s">
        <v>19</v>
      </c>
      <c r="B6" s="155" t="s">
        <v>19</v>
      </c>
      <c r="C6" s="155" t="s">
        <v>19</v>
      </c>
      <c r="D6" s="36" t="s">
        <v>28</v>
      </c>
      <c r="E6" s="37" t="s">
        <v>48</v>
      </c>
      <c r="F6" s="37" t="s">
        <v>49</v>
      </c>
    </row>
    <row r="7" spans="1:6" ht="21" customHeight="1">
      <c r="A7" s="38" t="s">
        <v>50</v>
      </c>
      <c r="B7" s="45">
        <v>1513.84</v>
      </c>
      <c r="C7" s="30" t="s">
        <v>51</v>
      </c>
      <c r="D7" s="45">
        <f>E7+F7</f>
        <v>570.59</v>
      </c>
      <c r="E7" s="45">
        <v>570.59</v>
      </c>
      <c r="F7" s="46"/>
    </row>
    <row r="8" spans="1:6" ht="21" customHeight="1">
      <c r="A8" s="38" t="s">
        <v>52</v>
      </c>
      <c r="B8" s="45">
        <v>346.55</v>
      </c>
      <c r="C8" s="30" t="s">
        <v>53</v>
      </c>
      <c r="D8" s="45">
        <f t="shared" ref="D8:D27" si="0">E8+F8</f>
        <v>1.3</v>
      </c>
      <c r="E8" s="46">
        <v>1.3</v>
      </c>
      <c r="F8" s="46"/>
    </row>
    <row r="9" spans="1:6" ht="21" customHeight="1">
      <c r="A9" s="38" t="s">
        <v>19</v>
      </c>
      <c r="B9" s="46"/>
      <c r="C9" s="30" t="s">
        <v>54</v>
      </c>
      <c r="D9" s="45">
        <f t="shared" si="0"/>
        <v>19.25</v>
      </c>
      <c r="E9" s="46">
        <v>19.25</v>
      </c>
      <c r="F9" s="46"/>
    </row>
    <row r="10" spans="1:6" ht="21" customHeight="1">
      <c r="A10" s="38" t="s">
        <v>19</v>
      </c>
      <c r="B10" s="46"/>
      <c r="C10" s="30" t="s">
        <v>55</v>
      </c>
      <c r="D10" s="45">
        <f t="shared" si="0"/>
        <v>0.83</v>
      </c>
      <c r="E10" s="46">
        <v>0.83</v>
      </c>
      <c r="F10" s="46"/>
    </row>
    <row r="11" spans="1:6" ht="21" customHeight="1">
      <c r="A11" s="38" t="s">
        <v>19</v>
      </c>
      <c r="B11" s="46"/>
      <c r="C11" s="30" t="s">
        <v>181</v>
      </c>
      <c r="D11" s="45">
        <f t="shared" si="0"/>
        <v>36.090000000000003</v>
      </c>
      <c r="E11" s="45">
        <v>36.090000000000003</v>
      </c>
      <c r="F11" s="46"/>
    </row>
    <row r="12" spans="1:6" ht="21" customHeight="1">
      <c r="A12" s="38" t="s">
        <v>19</v>
      </c>
      <c r="B12" s="46"/>
      <c r="C12" s="30" t="s">
        <v>182</v>
      </c>
      <c r="D12" s="45">
        <f t="shared" si="0"/>
        <v>235.1</v>
      </c>
      <c r="E12" s="46">
        <v>235.1</v>
      </c>
      <c r="F12" s="46"/>
    </row>
    <row r="13" spans="1:6" ht="21" customHeight="1">
      <c r="A13" s="38"/>
      <c r="B13" s="46"/>
      <c r="C13" s="31" t="s">
        <v>183</v>
      </c>
      <c r="D13" s="45">
        <f t="shared" si="0"/>
        <v>43.28</v>
      </c>
      <c r="E13" s="46">
        <v>43.28</v>
      </c>
      <c r="F13" s="46"/>
    </row>
    <row r="14" spans="1:6" ht="21" customHeight="1">
      <c r="A14" s="38"/>
      <c r="B14" s="46"/>
      <c r="C14" s="31" t="s">
        <v>184</v>
      </c>
      <c r="D14" s="45">
        <f t="shared" si="0"/>
        <v>244.08</v>
      </c>
      <c r="E14" s="46">
        <v>244.08</v>
      </c>
      <c r="F14" s="46"/>
    </row>
    <row r="15" spans="1:6" ht="21" customHeight="1">
      <c r="A15" s="38"/>
      <c r="B15" s="46"/>
      <c r="C15" s="31" t="s">
        <v>185</v>
      </c>
      <c r="D15" s="45">
        <f t="shared" si="0"/>
        <v>325.64</v>
      </c>
      <c r="E15" s="46"/>
      <c r="F15" s="46">
        <v>325.64</v>
      </c>
    </row>
    <row r="16" spans="1:6" ht="21" customHeight="1">
      <c r="A16" s="38"/>
      <c r="B16" s="46"/>
      <c r="C16" s="31" t="s">
        <v>186</v>
      </c>
      <c r="D16" s="45">
        <f t="shared" si="0"/>
        <v>316.47000000000003</v>
      </c>
      <c r="E16" s="46">
        <v>316.47000000000003</v>
      </c>
      <c r="F16" s="46"/>
    </row>
    <row r="17" spans="1:6" ht="21" customHeight="1">
      <c r="A17" s="38"/>
      <c r="B17" s="46"/>
      <c r="C17" s="31" t="s">
        <v>187</v>
      </c>
      <c r="D17" s="45">
        <f t="shared" si="0"/>
        <v>43.86</v>
      </c>
      <c r="E17" s="46">
        <v>43.86</v>
      </c>
      <c r="F17" s="46"/>
    </row>
    <row r="18" spans="1:6" ht="21" customHeight="1">
      <c r="A18" s="38"/>
      <c r="B18" s="46"/>
      <c r="C18" s="31" t="s">
        <v>188</v>
      </c>
      <c r="D18" s="45">
        <f t="shared" si="0"/>
        <v>0.4</v>
      </c>
      <c r="E18" s="46">
        <v>0.4</v>
      </c>
      <c r="F18" s="46"/>
    </row>
    <row r="19" spans="1:6" ht="21" customHeight="1">
      <c r="A19" s="38"/>
      <c r="B19" s="46"/>
      <c r="C19" s="31" t="s">
        <v>189</v>
      </c>
      <c r="D19" s="45">
        <f t="shared" si="0"/>
        <v>7.34</v>
      </c>
      <c r="E19" s="46"/>
      <c r="F19" s="46">
        <v>7.34</v>
      </c>
    </row>
    <row r="20" spans="1:6" ht="21" customHeight="1">
      <c r="A20" s="38"/>
      <c r="B20" s="46"/>
      <c r="C20" s="31" t="s">
        <v>190</v>
      </c>
      <c r="D20" s="45">
        <f t="shared" si="0"/>
        <v>13.57</v>
      </c>
      <c r="E20" s="46"/>
      <c r="F20" s="46">
        <v>13.57</v>
      </c>
    </row>
    <row r="21" spans="1:6" ht="21" customHeight="1">
      <c r="A21" s="38"/>
      <c r="B21" s="46"/>
      <c r="C21" s="31"/>
      <c r="D21" s="45"/>
      <c r="E21" s="46"/>
      <c r="F21" s="46"/>
    </row>
    <row r="22" spans="1:6" ht="21" customHeight="1">
      <c r="A22" s="38"/>
      <c r="B22" s="46"/>
      <c r="C22" s="30"/>
      <c r="D22" s="45"/>
      <c r="E22" s="46"/>
      <c r="F22" s="46"/>
    </row>
    <row r="23" spans="1:6" ht="21" customHeight="1">
      <c r="A23" s="39" t="s">
        <v>20</v>
      </c>
      <c r="B23" s="45">
        <f>B8+B7</f>
        <v>1860.3899999999999</v>
      </c>
      <c r="C23" s="39" t="s">
        <v>3</v>
      </c>
      <c r="D23" s="45">
        <f t="shared" si="0"/>
        <v>1857.8</v>
      </c>
      <c r="E23" s="45">
        <f>SUM(E7:E20)</f>
        <v>1511.25</v>
      </c>
      <c r="F23" s="45">
        <f>SUM(F7:F20)</f>
        <v>346.54999999999995</v>
      </c>
    </row>
    <row r="24" spans="1:6" ht="21" customHeight="1">
      <c r="A24" s="38" t="s">
        <v>57</v>
      </c>
      <c r="B24" s="45">
        <f>B25+B26</f>
        <v>5</v>
      </c>
      <c r="C24" s="38" t="s">
        <v>58</v>
      </c>
      <c r="D24" s="45">
        <f t="shared" si="0"/>
        <v>7.59</v>
      </c>
      <c r="E24" s="45">
        <v>7.59</v>
      </c>
      <c r="F24" s="45"/>
    </row>
    <row r="25" spans="1:6" ht="21" customHeight="1">
      <c r="A25" s="38" t="s">
        <v>50</v>
      </c>
      <c r="B25" s="45">
        <v>5</v>
      </c>
      <c r="C25" s="38"/>
      <c r="D25" s="45"/>
      <c r="E25" s="45"/>
      <c r="F25" s="45"/>
    </row>
    <row r="26" spans="1:6" ht="21" customHeight="1">
      <c r="A26" s="38" t="s">
        <v>52</v>
      </c>
      <c r="B26" s="45"/>
      <c r="C26" s="38"/>
      <c r="D26" s="45"/>
      <c r="E26" s="45"/>
      <c r="F26" s="45"/>
    </row>
    <row r="27" spans="1:6" ht="21" customHeight="1">
      <c r="A27" s="39" t="s">
        <v>59</v>
      </c>
      <c r="B27" s="45">
        <f>B24+B23</f>
        <v>1865.3899999999999</v>
      </c>
      <c r="C27" s="39" t="s">
        <v>59</v>
      </c>
      <c r="D27" s="45">
        <f t="shared" si="0"/>
        <v>1865.3899999999999</v>
      </c>
      <c r="E27" s="45">
        <f>E24+E23</f>
        <v>1518.84</v>
      </c>
      <c r="F27" s="45">
        <f>F24+F23</f>
        <v>346.54999999999995</v>
      </c>
    </row>
    <row r="28" spans="1:6" ht="27" customHeight="1">
      <c r="A28" s="153" t="s">
        <v>128</v>
      </c>
      <c r="B28" s="153"/>
      <c r="C28" s="153"/>
      <c r="D28" s="153"/>
      <c r="E28" s="153"/>
      <c r="F28" s="153"/>
    </row>
    <row r="29" spans="1:6" ht="21" customHeight="1">
      <c r="A29" s="153" t="s">
        <v>125</v>
      </c>
      <c r="B29" s="153"/>
      <c r="C29" s="153"/>
      <c r="D29" s="153"/>
      <c r="E29" s="153"/>
      <c r="F29" s="153"/>
    </row>
    <row r="30" spans="1:6" ht="21" customHeight="1"/>
    <row r="31" spans="1:6" ht="21" customHeight="1"/>
    <row r="32" spans="1:6" ht="21" customHeight="1"/>
    <row r="33" ht="21" customHeight="1"/>
    <row r="34" ht="21" customHeight="1"/>
    <row r="35" ht="21" customHeight="1"/>
    <row r="36" ht="21" customHeight="1"/>
    <row r="37" ht="21" customHeight="1"/>
    <row r="38" ht="21" customHeight="1"/>
  </sheetData>
  <mergeCells count="10">
    <mergeCell ref="A29:F29"/>
    <mergeCell ref="A28:F28"/>
    <mergeCell ref="A1:F1"/>
    <mergeCell ref="D5:F5"/>
    <mergeCell ref="A4:B4"/>
    <mergeCell ref="C4:F4"/>
    <mergeCell ref="A5:A6"/>
    <mergeCell ref="B5:B6"/>
    <mergeCell ref="C5:C6"/>
    <mergeCell ref="A3:C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204"/>
  <sheetViews>
    <sheetView workbookViewId="0">
      <selection activeCell="B7" sqref="B7"/>
    </sheetView>
  </sheetViews>
  <sheetFormatPr defaultColWidth="7.83203125" defaultRowHeight="15"/>
  <cols>
    <col min="1" max="1" width="13.6640625" style="59" customWidth="1"/>
    <col min="2" max="2" width="31.83203125" style="19" customWidth="1"/>
    <col min="3" max="3" width="17.5" style="19" customWidth="1"/>
    <col min="4" max="4" width="16.83203125" style="19" customWidth="1"/>
    <col min="5" max="7" width="14.83203125" style="16" customWidth="1"/>
    <col min="8" max="8" width="19.6640625" style="16" customWidth="1"/>
    <col min="9" max="251" width="10.33203125" style="16" customWidth="1"/>
    <col min="252" max="16384" width="7.83203125" style="16"/>
  </cols>
  <sheetData>
    <row r="1" spans="1:8" ht="30" customHeight="1">
      <c r="A1" s="136" t="s">
        <v>152</v>
      </c>
      <c r="B1" s="136"/>
      <c r="C1" s="136"/>
      <c r="D1" s="136"/>
      <c r="E1" s="136"/>
      <c r="F1" s="136"/>
      <c r="G1" s="136"/>
      <c r="H1" s="136"/>
    </row>
    <row r="2" spans="1:8" s="26" customFormat="1" ht="12.75" customHeight="1">
      <c r="A2" s="66"/>
      <c r="H2" s="33" t="s">
        <v>69</v>
      </c>
    </row>
    <row r="3" spans="1:8" s="26" customFormat="1" ht="27.75" customHeight="1">
      <c r="A3" s="131" t="s">
        <v>459</v>
      </c>
      <c r="B3" s="131"/>
      <c r="C3" s="133"/>
      <c r="D3" s="90"/>
      <c r="H3" s="33" t="s">
        <v>40</v>
      </c>
    </row>
    <row r="4" spans="1:8" ht="30" customHeight="1">
      <c r="A4" s="159" t="s">
        <v>68</v>
      </c>
      <c r="B4" s="159" t="s">
        <v>70</v>
      </c>
      <c r="C4" s="161" t="s">
        <v>149</v>
      </c>
      <c r="D4" s="161" t="s">
        <v>150</v>
      </c>
      <c r="E4" s="160" t="s">
        <v>8</v>
      </c>
      <c r="F4" s="160"/>
      <c r="G4" s="160"/>
      <c r="H4" s="156" t="s">
        <v>151</v>
      </c>
    </row>
    <row r="5" spans="1:8" ht="30" customHeight="1">
      <c r="A5" s="159"/>
      <c r="B5" s="159"/>
      <c r="C5" s="161"/>
      <c r="D5" s="161"/>
      <c r="E5" s="91" t="s">
        <v>6</v>
      </c>
      <c r="F5" s="91" t="s">
        <v>9</v>
      </c>
      <c r="G5" s="91" t="s">
        <v>10</v>
      </c>
      <c r="H5" s="156"/>
    </row>
    <row r="6" spans="1:8" s="109" customFormat="1" ht="21" customHeight="1">
      <c r="A6" s="158" t="s">
        <v>401</v>
      </c>
      <c r="B6" s="158"/>
      <c r="C6" s="113">
        <f>C7+C23+C26+C32+C35+C39+C65+C71+C78+C98+C103</f>
        <v>5</v>
      </c>
      <c r="D6" s="111">
        <f>D7+D23+D26+D32+D35+D39+D65+D71+D78+D98+D103</f>
        <v>1513.84</v>
      </c>
      <c r="E6" s="111">
        <f>E7+E23+E26+E32+E35+E39+E65+E71+E78+E98+E103</f>
        <v>1511.25</v>
      </c>
      <c r="F6" s="111">
        <f>F7+F23+F26+F32+F35+F39+F65+F71+F78+F98+F103</f>
        <v>1090.8899999999999</v>
      </c>
      <c r="G6" s="111">
        <f>G7+G23+G26+G32+G35+G39+G65+G71+G78+G98+G103</f>
        <v>420.36</v>
      </c>
      <c r="H6" s="111">
        <f>C6+D6-E6</f>
        <v>7.5899999999999181</v>
      </c>
    </row>
    <row r="7" spans="1:8" s="109" customFormat="1" ht="21" customHeight="1">
      <c r="A7" s="98" t="s">
        <v>30</v>
      </c>
      <c r="B7" s="98" t="s">
        <v>31</v>
      </c>
      <c r="C7" s="98"/>
      <c r="D7" s="110">
        <f>D8+D11+D15+D17+D19+D21</f>
        <v>574.28999999999985</v>
      </c>
      <c r="E7" s="108">
        <f>E8+E11+E15+E17+E19+E21</f>
        <v>570.58999999999992</v>
      </c>
      <c r="F7" s="108">
        <f>F8+F11+F15+F17+F19+F21</f>
        <v>545.5</v>
      </c>
      <c r="G7" s="108">
        <f>G8+G11+G15+G17+G19+G21</f>
        <v>25.09</v>
      </c>
      <c r="H7" s="47">
        <f>C7+D7-E7</f>
        <v>3.6999999999999318</v>
      </c>
    </row>
    <row r="8" spans="1:8" ht="21" customHeight="1">
      <c r="A8" s="30" t="s">
        <v>191</v>
      </c>
      <c r="B8" s="30" t="s">
        <v>192</v>
      </c>
      <c r="C8" s="30"/>
      <c r="D8" s="29">
        <f>D9+D10</f>
        <v>4.6399999999999997</v>
      </c>
      <c r="E8" s="47">
        <f t="shared" ref="E8:E71" si="0">F8+G8</f>
        <v>4.6399999999999997</v>
      </c>
      <c r="F8" s="47"/>
      <c r="G8" s="47">
        <f>G9+G10</f>
        <v>4.6399999999999997</v>
      </c>
      <c r="H8" s="47"/>
    </row>
    <row r="9" spans="1:8" ht="21" customHeight="1">
      <c r="A9" s="30" t="s">
        <v>193</v>
      </c>
      <c r="B9" s="30" t="s">
        <v>194</v>
      </c>
      <c r="C9" s="30"/>
      <c r="D9" s="29">
        <v>4.1399999999999997</v>
      </c>
      <c r="E9" s="47">
        <f t="shared" si="0"/>
        <v>4.1399999999999997</v>
      </c>
      <c r="F9" s="47"/>
      <c r="G9" s="47">
        <v>4.1399999999999997</v>
      </c>
      <c r="H9" s="47"/>
    </row>
    <row r="10" spans="1:8" ht="21" customHeight="1">
      <c r="A10" s="30" t="s">
        <v>195</v>
      </c>
      <c r="B10" s="30" t="s">
        <v>196</v>
      </c>
      <c r="C10" s="30"/>
      <c r="D10" s="29">
        <v>0.5</v>
      </c>
      <c r="E10" s="47">
        <f t="shared" si="0"/>
        <v>0.5</v>
      </c>
      <c r="F10" s="47"/>
      <c r="G10" s="47">
        <v>0.5</v>
      </c>
      <c r="H10" s="47"/>
    </row>
    <row r="11" spans="1:8" ht="21" customHeight="1">
      <c r="A11" s="30" t="s">
        <v>197</v>
      </c>
      <c r="B11" s="30" t="s">
        <v>198</v>
      </c>
      <c r="C11" s="30"/>
      <c r="D11" s="29">
        <f>D12+D13+D14</f>
        <v>544.94999999999993</v>
      </c>
      <c r="E11" s="47">
        <f t="shared" si="0"/>
        <v>541.25</v>
      </c>
      <c r="F11" s="47">
        <f>F12+F13+F14</f>
        <v>541.25</v>
      </c>
      <c r="G11" s="47"/>
      <c r="H11" s="47">
        <f>H14</f>
        <v>3.7000000000000028</v>
      </c>
    </row>
    <row r="12" spans="1:8" ht="21" customHeight="1">
      <c r="A12" s="30" t="s">
        <v>199</v>
      </c>
      <c r="B12" s="30" t="s">
        <v>200</v>
      </c>
      <c r="C12" s="30"/>
      <c r="D12" s="29">
        <v>469.38</v>
      </c>
      <c r="E12" s="47">
        <f t="shared" si="0"/>
        <v>469.38</v>
      </c>
      <c r="F12" s="47">
        <v>469.38</v>
      </c>
      <c r="G12" s="47"/>
      <c r="H12" s="47"/>
    </row>
    <row r="13" spans="1:8" ht="21" customHeight="1">
      <c r="A13" s="30" t="s">
        <v>201</v>
      </c>
      <c r="B13" s="30" t="s">
        <v>202</v>
      </c>
      <c r="C13" s="30"/>
      <c r="D13" s="29">
        <v>31.15</v>
      </c>
      <c r="E13" s="47">
        <f t="shared" si="0"/>
        <v>31.15</v>
      </c>
      <c r="F13" s="47">
        <v>31.15</v>
      </c>
      <c r="G13" s="47"/>
      <c r="H13" s="47"/>
    </row>
    <row r="14" spans="1:8" ht="21" customHeight="1">
      <c r="A14" s="30" t="s">
        <v>203</v>
      </c>
      <c r="B14" s="30" t="s">
        <v>204</v>
      </c>
      <c r="C14" s="30"/>
      <c r="D14" s="29">
        <v>44.42</v>
      </c>
      <c r="E14" s="47">
        <f>F14+G14</f>
        <v>40.72</v>
      </c>
      <c r="F14" s="47">
        <v>40.72</v>
      </c>
      <c r="G14" s="47"/>
      <c r="H14" s="47">
        <f>C14+D14-E14</f>
        <v>3.7000000000000028</v>
      </c>
    </row>
    <row r="15" spans="1:8" ht="21" customHeight="1">
      <c r="A15" s="30" t="s">
        <v>205</v>
      </c>
      <c r="B15" s="30" t="s">
        <v>206</v>
      </c>
      <c r="C15" s="30"/>
      <c r="D15" s="29">
        <f>D16</f>
        <v>5.38</v>
      </c>
      <c r="E15" s="47">
        <f t="shared" si="0"/>
        <v>5.38</v>
      </c>
      <c r="F15" s="47"/>
      <c r="G15" s="47">
        <f>G16</f>
        <v>5.38</v>
      </c>
      <c r="H15" s="47"/>
    </row>
    <row r="16" spans="1:8" ht="21" customHeight="1">
      <c r="A16" s="30" t="s">
        <v>207</v>
      </c>
      <c r="B16" s="30" t="s">
        <v>208</v>
      </c>
      <c r="C16" s="30"/>
      <c r="D16" s="29">
        <v>5.38</v>
      </c>
      <c r="E16" s="47">
        <f t="shared" si="0"/>
        <v>5.38</v>
      </c>
      <c r="F16" s="47"/>
      <c r="G16" s="47">
        <v>5.38</v>
      </c>
      <c r="H16" s="47"/>
    </row>
    <row r="17" spans="1:8" ht="21" customHeight="1">
      <c r="A17" s="30" t="s">
        <v>209</v>
      </c>
      <c r="B17" s="30" t="s">
        <v>210</v>
      </c>
      <c r="C17" s="30"/>
      <c r="D17" s="29">
        <f>D18</f>
        <v>1</v>
      </c>
      <c r="E17" s="47">
        <f t="shared" si="0"/>
        <v>1</v>
      </c>
      <c r="F17" s="47"/>
      <c r="G17" s="47">
        <f>G18</f>
        <v>1</v>
      </c>
      <c r="H17" s="47"/>
    </row>
    <row r="18" spans="1:8" ht="21" customHeight="1">
      <c r="A18" s="30" t="s">
        <v>211</v>
      </c>
      <c r="B18" s="30" t="s">
        <v>212</v>
      </c>
      <c r="C18" s="30"/>
      <c r="D18" s="29">
        <v>1</v>
      </c>
      <c r="E18" s="47">
        <f t="shared" si="0"/>
        <v>1</v>
      </c>
      <c r="F18" s="47"/>
      <c r="G18" s="47">
        <v>1</v>
      </c>
      <c r="H18" s="47"/>
    </row>
    <row r="19" spans="1:8" ht="21" customHeight="1">
      <c r="A19" s="30" t="s">
        <v>32</v>
      </c>
      <c r="B19" s="30" t="s">
        <v>213</v>
      </c>
      <c r="C19" s="30"/>
      <c r="D19" s="29">
        <f>D20</f>
        <v>16.02</v>
      </c>
      <c r="E19" s="47">
        <f t="shared" si="0"/>
        <v>16.02</v>
      </c>
      <c r="F19" s="47">
        <f>F20</f>
        <v>1.95</v>
      </c>
      <c r="G19" s="47">
        <f>G20</f>
        <v>14.07</v>
      </c>
      <c r="H19" s="47"/>
    </row>
    <row r="20" spans="1:8" ht="21" customHeight="1">
      <c r="A20" s="30" t="s">
        <v>214</v>
      </c>
      <c r="B20" s="30" t="s">
        <v>215</v>
      </c>
      <c r="C20" s="30"/>
      <c r="D20" s="29">
        <v>16.02</v>
      </c>
      <c r="E20" s="47">
        <f t="shared" si="0"/>
        <v>16.02</v>
      </c>
      <c r="F20" s="47">
        <v>1.95</v>
      </c>
      <c r="G20" s="47">
        <v>14.07</v>
      </c>
      <c r="H20" s="47"/>
    </row>
    <row r="21" spans="1:8" ht="21" customHeight="1">
      <c r="A21" s="30" t="s">
        <v>216</v>
      </c>
      <c r="B21" s="30" t="s">
        <v>217</v>
      </c>
      <c r="C21" s="30"/>
      <c r="D21" s="29">
        <f>D22</f>
        <v>2.2999999999999998</v>
      </c>
      <c r="E21" s="47">
        <f t="shared" si="0"/>
        <v>2.2999999999999998</v>
      </c>
      <c r="F21" s="47">
        <f>F22</f>
        <v>2.2999999999999998</v>
      </c>
      <c r="G21" s="47"/>
      <c r="H21" s="47"/>
    </row>
    <row r="22" spans="1:8" ht="21" customHeight="1">
      <c r="A22" s="30" t="s">
        <v>218</v>
      </c>
      <c r="B22" s="30" t="s">
        <v>219</v>
      </c>
      <c r="C22" s="30"/>
      <c r="D22" s="29">
        <v>2.2999999999999998</v>
      </c>
      <c r="E22" s="47">
        <f t="shared" si="0"/>
        <v>2.2999999999999998</v>
      </c>
      <c r="F22" s="47">
        <v>2.2999999999999998</v>
      </c>
      <c r="G22" s="47"/>
      <c r="H22" s="47"/>
    </row>
    <row r="23" spans="1:8" s="109" customFormat="1" ht="21" customHeight="1">
      <c r="A23" s="98" t="s">
        <v>220</v>
      </c>
      <c r="B23" s="98" t="s">
        <v>221</v>
      </c>
      <c r="C23" s="98"/>
      <c r="D23" s="100">
        <f>D24</f>
        <v>1.3</v>
      </c>
      <c r="E23" s="108">
        <f t="shared" si="0"/>
        <v>1.3</v>
      </c>
      <c r="F23" s="108"/>
      <c r="G23" s="108">
        <f>G24</f>
        <v>1.3</v>
      </c>
      <c r="H23" s="47"/>
    </row>
    <row r="24" spans="1:8" ht="21" customHeight="1">
      <c r="A24" s="30" t="s">
        <v>222</v>
      </c>
      <c r="B24" s="30" t="s">
        <v>223</v>
      </c>
      <c r="C24" s="30"/>
      <c r="D24" s="29">
        <f>D25</f>
        <v>1.3</v>
      </c>
      <c r="E24" s="47">
        <f t="shared" si="0"/>
        <v>1.3</v>
      </c>
      <c r="F24" s="47"/>
      <c r="G24" s="47">
        <f>G25</f>
        <v>1.3</v>
      </c>
      <c r="H24" s="47"/>
    </row>
    <row r="25" spans="1:8" ht="21" customHeight="1">
      <c r="A25" s="30" t="s">
        <v>224</v>
      </c>
      <c r="B25" s="30" t="s">
        <v>225</v>
      </c>
      <c r="C25" s="30"/>
      <c r="D25" s="29">
        <v>1.3</v>
      </c>
      <c r="E25" s="47">
        <f t="shared" si="0"/>
        <v>1.3</v>
      </c>
      <c r="F25" s="47"/>
      <c r="G25" s="47">
        <v>1.3</v>
      </c>
      <c r="H25" s="47"/>
    </row>
    <row r="26" spans="1:8" s="109" customFormat="1" ht="21" customHeight="1">
      <c r="A26" s="98" t="s">
        <v>226</v>
      </c>
      <c r="B26" s="98" t="s">
        <v>227</v>
      </c>
      <c r="C26" s="98"/>
      <c r="D26" s="100">
        <f>D27+D30</f>
        <v>23.14</v>
      </c>
      <c r="E26" s="108">
        <f t="shared" si="0"/>
        <v>19.25</v>
      </c>
      <c r="F26" s="108"/>
      <c r="G26" s="108">
        <f>G27+G30</f>
        <v>19.25</v>
      </c>
      <c r="H26" s="47">
        <f>C26+D26-E26</f>
        <v>3.8900000000000006</v>
      </c>
    </row>
    <row r="27" spans="1:8" ht="21" customHeight="1">
      <c r="A27" s="30" t="s">
        <v>228</v>
      </c>
      <c r="B27" s="30" t="s">
        <v>229</v>
      </c>
      <c r="C27" s="30"/>
      <c r="D27" s="29">
        <f>D28+D29</f>
        <v>12.7</v>
      </c>
      <c r="E27" s="47">
        <f t="shared" si="0"/>
        <v>12.7</v>
      </c>
      <c r="F27" s="47"/>
      <c r="G27" s="47">
        <f>G28+G29</f>
        <v>12.7</v>
      </c>
      <c r="H27" s="47"/>
    </row>
    <row r="28" spans="1:8" ht="21" customHeight="1">
      <c r="A28" s="30" t="s">
        <v>230</v>
      </c>
      <c r="B28" s="30" t="s">
        <v>231</v>
      </c>
      <c r="C28" s="30"/>
      <c r="D28" s="29">
        <v>3.84</v>
      </c>
      <c r="E28" s="47">
        <f t="shared" si="0"/>
        <v>3.84</v>
      </c>
      <c r="F28" s="47"/>
      <c r="G28" s="47">
        <v>3.84</v>
      </c>
      <c r="H28" s="47"/>
    </row>
    <row r="29" spans="1:8" ht="21" customHeight="1">
      <c r="A29" s="30" t="s">
        <v>232</v>
      </c>
      <c r="B29" s="30" t="s">
        <v>233</v>
      </c>
      <c r="C29" s="30"/>
      <c r="D29" s="29">
        <v>8.86</v>
      </c>
      <c r="E29" s="47">
        <f t="shared" si="0"/>
        <v>8.86</v>
      </c>
      <c r="F29" s="47"/>
      <c r="G29" s="47">
        <v>8.86</v>
      </c>
      <c r="H29" s="47"/>
    </row>
    <row r="30" spans="1:8" ht="21" customHeight="1">
      <c r="A30" s="30" t="s">
        <v>234</v>
      </c>
      <c r="B30" s="30" t="s">
        <v>235</v>
      </c>
      <c r="C30" s="30"/>
      <c r="D30" s="29">
        <f>D31</f>
        <v>10.44</v>
      </c>
      <c r="E30" s="47">
        <f t="shared" si="0"/>
        <v>6.55</v>
      </c>
      <c r="F30" s="47"/>
      <c r="G30" s="47">
        <f>G31</f>
        <v>6.55</v>
      </c>
      <c r="H30" s="47">
        <f>C30+D30-E30</f>
        <v>3.8899999999999997</v>
      </c>
    </row>
    <row r="31" spans="1:8" ht="21" customHeight="1">
      <c r="A31" s="30" t="s">
        <v>236</v>
      </c>
      <c r="B31" s="30" t="s">
        <v>237</v>
      </c>
      <c r="C31" s="30"/>
      <c r="D31" s="29">
        <v>10.44</v>
      </c>
      <c r="E31" s="47">
        <f t="shared" si="0"/>
        <v>6.55</v>
      </c>
      <c r="F31" s="47"/>
      <c r="G31" s="47">
        <v>6.55</v>
      </c>
      <c r="H31" s="47">
        <f>C31+D31-E31</f>
        <v>3.8899999999999997</v>
      </c>
    </row>
    <row r="32" spans="1:8" s="109" customFormat="1" ht="21" customHeight="1">
      <c r="A32" s="98" t="s">
        <v>33</v>
      </c>
      <c r="B32" s="98" t="s">
        <v>34</v>
      </c>
      <c r="C32" s="98"/>
      <c r="D32" s="100">
        <f>D33</f>
        <v>0.83</v>
      </c>
      <c r="E32" s="108">
        <f t="shared" si="0"/>
        <v>0.83</v>
      </c>
      <c r="F32" s="108">
        <f>F33</f>
        <v>0.83</v>
      </c>
      <c r="G32" s="108"/>
      <c r="H32" s="47"/>
    </row>
    <row r="33" spans="1:8" ht="21" customHeight="1">
      <c r="A33" s="30" t="s">
        <v>35</v>
      </c>
      <c r="B33" s="30" t="s">
        <v>238</v>
      </c>
      <c r="C33" s="30"/>
      <c r="D33" s="29">
        <f>D34</f>
        <v>0.83</v>
      </c>
      <c r="E33" s="47">
        <f t="shared" si="0"/>
        <v>0.83</v>
      </c>
      <c r="F33" s="47">
        <f>F34</f>
        <v>0.83</v>
      </c>
      <c r="G33" s="47"/>
      <c r="H33" s="47"/>
    </row>
    <row r="34" spans="1:8" ht="21" customHeight="1">
      <c r="A34" s="30" t="s">
        <v>36</v>
      </c>
      <c r="B34" s="30" t="s">
        <v>239</v>
      </c>
      <c r="C34" s="30"/>
      <c r="D34" s="29">
        <v>0.83</v>
      </c>
      <c r="E34" s="47">
        <f t="shared" si="0"/>
        <v>0.83</v>
      </c>
      <c r="F34" s="47">
        <v>0.83</v>
      </c>
      <c r="G34" s="47"/>
      <c r="H34" s="47"/>
    </row>
    <row r="35" spans="1:8" s="109" customFormat="1" ht="21" customHeight="1">
      <c r="A35" s="98" t="s">
        <v>240</v>
      </c>
      <c r="B35" s="98" t="s">
        <v>241</v>
      </c>
      <c r="C35" s="98"/>
      <c r="D35" s="100">
        <f>D36</f>
        <v>36.090000000000003</v>
      </c>
      <c r="E35" s="108">
        <f t="shared" si="0"/>
        <v>36.090000000000003</v>
      </c>
      <c r="F35" s="108">
        <f>F36</f>
        <v>32.21</v>
      </c>
      <c r="G35" s="108">
        <f>G36</f>
        <v>3.88</v>
      </c>
      <c r="H35" s="47"/>
    </row>
    <row r="36" spans="1:8" ht="21" customHeight="1">
      <c r="A36" s="30" t="s">
        <v>242</v>
      </c>
      <c r="B36" s="30" t="s">
        <v>243</v>
      </c>
      <c r="C36" s="30"/>
      <c r="D36" s="29">
        <f>D37+D38</f>
        <v>36.090000000000003</v>
      </c>
      <c r="E36" s="47">
        <f t="shared" si="0"/>
        <v>36.090000000000003</v>
      </c>
      <c r="F36" s="47">
        <f>F37+F38</f>
        <v>32.21</v>
      </c>
      <c r="G36" s="47">
        <f>G37+G38</f>
        <v>3.88</v>
      </c>
      <c r="H36" s="47"/>
    </row>
    <row r="37" spans="1:8" ht="21" customHeight="1">
      <c r="A37" s="30" t="s">
        <v>244</v>
      </c>
      <c r="B37" s="30" t="s">
        <v>245</v>
      </c>
      <c r="C37" s="30"/>
      <c r="D37" s="29">
        <v>32.21</v>
      </c>
      <c r="E37" s="47">
        <f t="shared" si="0"/>
        <v>32.21</v>
      </c>
      <c r="F37" s="47">
        <v>32.21</v>
      </c>
      <c r="G37" s="47"/>
      <c r="H37" s="47"/>
    </row>
    <row r="38" spans="1:8" ht="21" customHeight="1">
      <c r="A38" s="30" t="s">
        <v>246</v>
      </c>
      <c r="B38" s="30" t="s">
        <v>247</v>
      </c>
      <c r="C38" s="30"/>
      <c r="D38" s="29">
        <v>3.88</v>
      </c>
      <c r="E38" s="47">
        <f t="shared" si="0"/>
        <v>3.88</v>
      </c>
      <c r="F38" s="47"/>
      <c r="G38" s="47">
        <v>3.88</v>
      </c>
      <c r="H38" s="47"/>
    </row>
    <row r="39" spans="1:8" s="109" customFormat="1" ht="21" customHeight="1">
      <c r="A39" s="98" t="s">
        <v>248</v>
      </c>
      <c r="B39" s="98" t="s">
        <v>37</v>
      </c>
      <c r="C39" s="98"/>
      <c r="D39" s="100">
        <f>D40+D42+D44+D48+D50+D52+D54+D57+D60+D63</f>
        <v>235.10000000000002</v>
      </c>
      <c r="E39" s="108">
        <f t="shared" si="0"/>
        <v>235.1</v>
      </c>
      <c r="F39" s="108">
        <f>F40+F42+F44+F48+F50+F52+F54+F57+F60+F63</f>
        <v>210.53</v>
      </c>
      <c r="G39" s="108">
        <f>G40+G42+G44+G48+G50+G52+G54+G57+G60+G63</f>
        <v>24.57</v>
      </c>
      <c r="H39" s="47"/>
    </row>
    <row r="40" spans="1:8" ht="21" customHeight="1">
      <c r="A40" s="30" t="s">
        <v>249</v>
      </c>
      <c r="B40" s="30" t="s">
        <v>250</v>
      </c>
      <c r="C40" s="30"/>
      <c r="D40" s="29">
        <f>D41</f>
        <v>45.18</v>
      </c>
      <c r="E40" s="47">
        <f t="shared" si="0"/>
        <v>45.18</v>
      </c>
      <c r="F40" s="47">
        <f>F41</f>
        <v>45.18</v>
      </c>
      <c r="G40" s="47"/>
      <c r="H40" s="47"/>
    </row>
    <row r="41" spans="1:8" ht="21" customHeight="1">
      <c r="A41" s="30" t="s">
        <v>251</v>
      </c>
      <c r="B41" s="30" t="s">
        <v>252</v>
      </c>
      <c r="C41" s="30"/>
      <c r="D41" s="29">
        <v>45.18</v>
      </c>
      <c r="E41" s="47">
        <f t="shared" si="0"/>
        <v>45.18</v>
      </c>
      <c r="F41" s="47">
        <v>45.18</v>
      </c>
      <c r="G41" s="47"/>
      <c r="H41" s="47"/>
    </row>
    <row r="42" spans="1:8" ht="21" customHeight="1">
      <c r="A42" s="30" t="s">
        <v>253</v>
      </c>
      <c r="B42" s="30" t="s">
        <v>254</v>
      </c>
      <c r="C42" s="30"/>
      <c r="D42" s="29">
        <f>D43</f>
        <v>26</v>
      </c>
      <c r="E42" s="47">
        <f t="shared" si="0"/>
        <v>26</v>
      </c>
      <c r="F42" s="47">
        <f>F43</f>
        <v>22.5</v>
      </c>
      <c r="G42" s="47">
        <f>G43</f>
        <v>3.5</v>
      </c>
      <c r="H42" s="47"/>
    </row>
    <row r="43" spans="1:8" ht="21" customHeight="1">
      <c r="A43" s="30" t="s">
        <v>255</v>
      </c>
      <c r="B43" s="30" t="s">
        <v>256</v>
      </c>
      <c r="C43" s="30"/>
      <c r="D43" s="29">
        <v>26</v>
      </c>
      <c r="E43" s="47">
        <f t="shared" si="0"/>
        <v>26</v>
      </c>
      <c r="F43" s="47">
        <v>22.5</v>
      </c>
      <c r="G43" s="47">
        <v>3.5</v>
      </c>
      <c r="H43" s="47"/>
    </row>
    <row r="44" spans="1:8" ht="21" customHeight="1">
      <c r="A44" s="30" t="s">
        <v>257</v>
      </c>
      <c r="B44" s="30" t="s">
        <v>258</v>
      </c>
      <c r="C44" s="30"/>
      <c r="D44" s="29">
        <f>D45+D46+D47</f>
        <v>79.009999999999991</v>
      </c>
      <c r="E44" s="47">
        <f t="shared" si="0"/>
        <v>79.009999999999991</v>
      </c>
      <c r="F44" s="47">
        <f>F45+F46+F47</f>
        <v>79.009999999999991</v>
      </c>
      <c r="G44" s="47"/>
      <c r="H44" s="47"/>
    </row>
    <row r="45" spans="1:8" ht="21" customHeight="1">
      <c r="A45" s="30" t="s">
        <v>259</v>
      </c>
      <c r="B45" s="30" t="s">
        <v>260</v>
      </c>
      <c r="C45" s="30"/>
      <c r="D45" s="29">
        <v>45.47</v>
      </c>
      <c r="E45" s="47">
        <f t="shared" si="0"/>
        <v>45.47</v>
      </c>
      <c r="F45" s="47">
        <v>45.47</v>
      </c>
      <c r="G45" s="47"/>
      <c r="H45" s="47"/>
    </row>
    <row r="46" spans="1:8" ht="21" customHeight="1">
      <c r="A46" s="30" t="s">
        <v>261</v>
      </c>
      <c r="B46" s="30" t="s">
        <v>262</v>
      </c>
      <c r="C46" s="30"/>
      <c r="D46" s="29">
        <v>22.97</v>
      </c>
      <c r="E46" s="47">
        <f t="shared" si="0"/>
        <v>22.97</v>
      </c>
      <c r="F46" s="47">
        <v>22.97</v>
      </c>
      <c r="G46" s="47"/>
      <c r="H46" s="47"/>
    </row>
    <row r="47" spans="1:8" ht="21" customHeight="1">
      <c r="A47" s="30" t="s">
        <v>263</v>
      </c>
      <c r="B47" s="30" t="s">
        <v>264</v>
      </c>
      <c r="C47" s="30"/>
      <c r="D47" s="29">
        <v>10.57</v>
      </c>
      <c r="E47" s="47">
        <f t="shared" si="0"/>
        <v>10.57</v>
      </c>
      <c r="F47" s="47">
        <v>10.57</v>
      </c>
      <c r="G47" s="47"/>
      <c r="H47" s="47"/>
    </row>
    <row r="48" spans="1:8" ht="21" customHeight="1">
      <c r="A48" s="30" t="s">
        <v>265</v>
      </c>
      <c r="B48" s="30" t="s">
        <v>266</v>
      </c>
      <c r="C48" s="30"/>
      <c r="D48" s="29">
        <f>D49</f>
        <v>5.49</v>
      </c>
      <c r="E48" s="47">
        <f t="shared" si="0"/>
        <v>5.49</v>
      </c>
      <c r="F48" s="47"/>
      <c r="G48" s="47">
        <f>G49</f>
        <v>5.49</v>
      </c>
      <c r="H48" s="47"/>
    </row>
    <row r="49" spans="1:8" ht="21" customHeight="1">
      <c r="A49" s="30" t="s">
        <v>267</v>
      </c>
      <c r="B49" s="30" t="s">
        <v>268</v>
      </c>
      <c r="C49" s="30"/>
      <c r="D49" s="29">
        <v>5.49</v>
      </c>
      <c r="E49" s="47">
        <f t="shared" si="0"/>
        <v>5.49</v>
      </c>
      <c r="F49" s="47"/>
      <c r="G49" s="47">
        <v>5.49</v>
      </c>
      <c r="H49" s="47"/>
    </row>
    <row r="50" spans="1:8" ht="21" customHeight="1">
      <c r="A50" s="30" t="s">
        <v>269</v>
      </c>
      <c r="B50" s="30" t="s">
        <v>270</v>
      </c>
      <c r="C50" s="30"/>
      <c r="D50" s="29">
        <f>D51</f>
        <v>25.69</v>
      </c>
      <c r="E50" s="47">
        <f t="shared" si="0"/>
        <v>25.69</v>
      </c>
      <c r="F50" s="47">
        <f>F51</f>
        <v>25.69</v>
      </c>
      <c r="G50" s="47"/>
      <c r="H50" s="47"/>
    </row>
    <row r="51" spans="1:8" ht="21" customHeight="1">
      <c r="A51" s="30" t="s">
        <v>271</v>
      </c>
      <c r="B51" s="30" t="s">
        <v>272</v>
      </c>
      <c r="C51" s="30"/>
      <c r="D51" s="29">
        <v>25.69</v>
      </c>
      <c r="E51" s="47">
        <f t="shared" si="0"/>
        <v>25.69</v>
      </c>
      <c r="F51" s="47">
        <v>25.69</v>
      </c>
      <c r="G51" s="47"/>
      <c r="H51" s="47"/>
    </row>
    <row r="52" spans="1:8" ht="21" customHeight="1">
      <c r="A52" s="30" t="s">
        <v>273</v>
      </c>
      <c r="B52" s="30" t="s">
        <v>274</v>
      </c>
      <c r="C52" s="30"/>
      <c r="D52" s="29">
        <f>D53</f>
        <v>14.4</v>
      </c>
      <c r="E52" s="47">
        <f t="shared" si="0"/>
        <v>14.4</v>
      </c>
      <c r="F52" s="47">
        <f>F53</f>
        <v>14.4</v>
      </c>
      <c r="G52" s="47"/>
      <c r="H52" s="47"/>
    </row>
    <row r="53" spans="1:8" ht="21" customHeight="1">
      <c r="A53" s="30" t="s">
        <v>275</v>
      </c>
      <c r="B53" s="30" t="s">
        <v>276</v>
      </c>
      <c r="C53" s="30"/>
      <c r="D53" s="29">
        <v>14.4</v>
      </c>
      <c r="E53" s="47">
        <f t="shared" si="0"/>
        <v>14.4</v>
      </c>
      <c r="F53" s="47">
        <v>14.4</v>
      </c>
      <c r="G53" s="47"/>
      <c r="H53" s="47"/>
    </row>
    <row r="54" spans="1:8" ht="21" customHeight="1">
      <c r="A54" s="30" t="s">
        <v>277</v>
      </c>
      <c r="B54" s="30" t="s">
        <v>278</v>
      </c>
      <c r="C54" s="30"/>
      <c r="D54" s="29">
        <f>D55+D56</f>
        <v>4.96</v>
      </c>
      <c r="E54" s="47">
        <f t="shared" si="0"/>
        <v>4.96</v>
      </c>
      <c r="F54" s="47"/>
      <c r="G54" s="47">
        <f>G55+G56</f>
        <v>4.96</v>
      </c>
      <c r="H54" s="47"/>
    </row>
    <row r="55" spans="1:8" ht="21" customHeight="1">
      <c r="A55" s="30" t="s">
        <v>279</v>
      </c>
      <c r="B55" s="30" t="s">
        <v>280</v>
      </c>
      <c r="C55" s="30"/>
      <c r="D55" s="29">
        <v>2.5099999999999998</v>
      </c>
      <c r="E55" s="47">
        <f t="shared" si="0"/>
        <v>2.5099999999999998</v>
      </c>
      <c r="F55" s="47"/>
      <c r="G55" s="47">
        <v>2.5099999999999998</v>
      </c>
      <c r="H55" s="47"/>
    </row>
    <row r="56" spans="1:8" ht="21" customHeight="1">
      <c r="A56" s="30" t="s">
        <v>281</v>
      </c>
      <c r="B56" s="30" t="s">
        <v>282</v>
      </c>
      <c r="C56" s="30"/>
      <c r="D56" s="29">
        <v>2.4500000000000002</v>
      </c>
      <c r="E56" s="47">
        <f t="shared" si="0"/>
        <v>2.4500000000000002</v>
      </c>
      <c r="F56" s="47"/>
      <c r="G56" s="47">
        <v>2.4500000000000002</v>
      </c>
      <c r="H56" s="47"/>
    </row>
    <row r="57" spans="1:8" ht="21" customHeight="1">
      <c r="A57" s="30" t="s">
        <v>283</v>
      </c>
      <c r="B57" s="30" t="s">
        <v>284</v>
      </c>
      <c r="C57" s="30"/>
      <c r="D57" s="29">
        <f>D58+D59</f>
        <v>7.9399999999999995</v>
      </c>
      <c r="E57" s="47">
        <f t="shared" si="0"/>
        <v>7.9399999999999995</v>
      </c>
      <c r="F57" s="47"/>
      <c r="G57" s="47">
        <f>G58+G59</f>
        <v>7.9399999999999995</v>
      </c>
      <c r="H57" s="47"/>
    </row>
    <row r="58" spans="1:8" ht="21" customHeight="1">
      <c r="A58" s="30" t="s">
        <v>285</v>
      </c>
      <c r="B58" s="30" t="s">
        <v>286</v>
      </c>
      <c r="C58" s="30"/>
      <c r="D58" s="29">
        <v>3.32</v>
      </c>
      <c r="E58" s="47">
        <f t="shared" si="0"/>
        <v>3.32</v>
      </c>
      <c r="F58" s="47"/>
      <c r="G58" s="47">
        <v>3.32</v>
      </c>
      <c r="H58" s="47"/>
    </row>
    <row r="59" spans="1:8" ht="21" customHeight="1">
      <c r="A59" s="30" t="s">
        <v>287</v>
      </c>
      <c r="B59" s="30" t="s">
        <v>288</v>
      </c>
      <c r="C59" s="30"/>
      <c r="D59" s="29">
        <v>4.62</v>
      </c>
      <c r="E59" s="47">
        <f t="shared" si="0"/>
        <v>4.62</v>
      </c>
      <c r="F59" s="47"/>
      <c r="G59" s="47">
        <v>4.62</v>
      </c>
      <c r="H59" s="47"/>
    </row>
    <row r="60" spans="1:8" ht="21" customHeight="1">
      <c r="A60" s="30" t="s">
        <v>289</v>
      </c>
      <c r="B60" s="30" t="s">
        <v>290</v>
      </c>
      <c r="C60" s="30"/>
      <c r="D60" s="29">
        <f>D61+D62</f>
        <v>19.809999999999999</v>
      </c>
      <c r="E60" s="47">
        <f t="shared" si="0"/>
        <v>19.809999999999999</v>
      </c>
      <c r="F60" s="47">
        <f>F61+F62</f>
        <v>17.13</v>
      </c>
      <c r="G60" s="47">
        <f>G61+G62</f>
        <v>2.68</v>
      </c>
      <c r="H60" s="47"/>
    </row>
    <row r="61" spans="1:8" ht="21" customHeight="1">
      <c r="A61" s="30" t="s">
        <v>291</v>
      </c>
      <c r="B61" s="30" t="s">
        <v>202</v>
      </c>
      <c r="C61" s="30"/>
      <c r="D61" s="29">
        <v>17.13</v>
      </c>
      <c r="E61" s="47">
        <f t="shared" si="0"/>
        <v>17.13</v>
      </c>
      <c r="F61" s="47">
        <v>17.13</v>
      </c>
      <c r="G61" s="47"/>
      <c r="H61" s="47"/>
    </row>
    <row r="62" spans="1:8" ht="21" customHeight="1">
      <c r="A62" s="30" t="s">
        <v>292</v>
      </c>
      <c r="B62" s="30" t="s">
        <v>293</v>
      </c>
      <c r="C62" s="30"/>
      <c r="D62" s="29">
        <v>2.68</v>
      </c>
      <c r="E62" s="47">
        <f t="shared" si="0"/>
        <v>2.68</v>
      </c>
      <c r="F62" s="47"/>
      <c r="G62" s="47">
        <v>2.68</v>
      </c>
      <c r="H62" s="47"/>
    </row>
    <row r="63" spans="1:8" ht="21" customHeight="1">
      <c r="A63" s="30" t="s">
        <v>294</v>
      </c>
      <c r="B63" s="30" t="s">
        <v>295</v>
      </c>
      <c r="C63" s="30"/>
      <c r="D63" s="29">
        <f>D64</f>
        <v>6.62</v>
      </c>
      <c r="E63" s="47">
        <f t="shared" si="0"/>
        <v>6.62</v>
      </c>
      <c r="F63" s="47">
        <f>F64</f>
        <v>6.62</v>
      </c>
      <c r="G63" s="47"/>
      <c r="H63" s="47"/>
    </row>
    <row r="64" spans="1:8" ht="21" customHeight="1">
      <c r="A64" s="30" t="s">
        <v>296</v>
      </c>
      <c r="B64" s="30" t="s">
        <v>297</v>
      </c>
      <c r="C64" s="30"/>
      <c r="D64" s="29">
        <v>6.62</v>
      </c>
      <c r="E64" s="47">
        <f t="shared" si="0"/>
        <v>6.62</v>
      </c>
      <c r="F64" s="47">
        <v>6.62</v>
      </c>
      <c r="G64" s="47"/>
      <c r="H64" s="47"/>
    </row>
    <row r="65" spans="1:8" s="109" customFormat="1" ht="21" customHeight="1">
      <c r="A65" s="98" t="s">
        <v>298</v>
      </c>
      <c r="B65" s="98" t="s">
        <v>299</v>
      </c>
      <c r="C65" s="98"/>
      <c r="D65" s="100">
        <f>D66+D68</f>
        <v>43.28</v>
      </c>
      <c r="E65" s="108">
        <f t="shared" si="0"/>
        <v>43.28</v>
      </c>
      <c r="F65" s="108">
        <f>F66+F68</f>
        <v>41.08</v>
      </c>
      <c r="G65" s="108">
        <f>G66+G68</f>
        <v>2.2000000000000002</v>
      </c>
      <c r="H65" s="47"/>
    </row>
    <row r="66" spans="1:8" ht="21" customHeight="1">
      <c r="A66" s="30" t="s">
        <v>300</v>
      </c>
      <c r="B66" s="30" t="s">
        <v>301</v>
      </c>
      <c r="C66" s="30"/>
      <c r="D66" s="29">
        <f>D67</f>
        <v>2.2000000000000002</v>
      </c>
      <c r="E66" s="47">
        <f t="shared" si="0"/>
        <v>2.2000000000000002</v>
      </c>
      <c r="F66" s="47"/>
      <c r="G66" s="47">
        <f>G67</f>
        <v>2.2000000000000002</v>
      </c>
      <c r="H66" s="47"/>
    </row>
    <row r="67" spans="1:8" ht="21" customHeight="1">
      <c r="A67" s="30" t="s">
        <v>302</v>
      </c>
      <c r="B67" s="30" t="s">
        <v>303</v>
      </c>
      <c r="C67" s="30"/>
      <c r="D67" s="29">
        <v>2.2000000000000002</v>
      </c>
      <c r="E67" s="47">
        <f t="shared" si="0"/>
        <v>2.2000000000000002</v>
      </c>
      <c r="F67" s="47"/>
      <c r="G67" s="47">
        <v>2.2000000000000002</v>
      </c>
      <c r="H67" s="47"/>
    </row>
    <row r="68" spans="1:8" ht="21" customHeight="1">
      <c r="A68" s="30" t="s">
        <v>304</v>
      </c>
      <c r="B68" s="30" t="s">
        <v>305</v>
      </c>
      <c r="C68" s="30"/>
      <c r="D68" s="29">
        <f>D69+D70</f>
        <v>41.08</v>
      </c>
      <c r="E68" s="47">
        <f t="shared" si="0"/>
        <v>41.08</v>
      </c>
      <c r="F68" s="47">
        <f>F69+F70</f>
        <v>41.08</v>
      </c>
      <c r="G68" s="47"/>
      <c r="H68" s="47"/>
    </row>
    <row r="69" spans="1:8" ht="21" customHeight="1">
      <c r="A69" s="30" t="s">
        <v>306</v>
      </c>
      <c r="B69" s="30" t="s">
        <v>307</v>
      </c>
      <c r="C69" s="30"/>
      <c r="D69" s="29">
        <v>27.1</v>
      </c>
      <c r="E69" s="47">
        <f t="shared" si="0"/>
        <v>27.1</v>
      </c>
      <c r="F69" s="47">
        <v>27.1</v>
      </c>
      <c r="G69" s="47"/>
      <c r="H69" s="47"/>
    </row>
    <row r="70" spans="1:8" ht="21" customHeight="1">
      <c r="A70" s="30" t="s">
        <v>308</v>
      </c>
      <c r="B70" s="30" t="s">
        <v>309</v>
      </c>
      <c r="C70" s="30"/>
      <c r="D70" s="29">
        <v>13.98</v>
      </c>
      <c r="E70" s="47">
        <f t="shared" si="0"/>
        <v>13.98</v>
      </c>
      <c r="F70" s="47">
        <v>13.98</v>
      </c>
      <c r="G70" s="47"/>
      <c r="H70" s="47"/>
    </row>
    <row r="71" spans="1:8" s="109" customFormat="1" ht="21" customHeight="1">
      <c r="A71" s="98" t="s">
        <v>310</v>
      </c>
      <c r="B71" s="98" t="s">
        <v>311</v>
      </c>
      <c r="C71" s="112">
        <f>C72+C74+C76</f>
        <v>5</v>
      </c>
      <c r="D71" s="100">
        <f>D72+D74+D76</f>
        <v>239.07999999999998</v>
      </c>
      <c r="E71" s="108">
        <f t="shared" si="0"/>
        <v>244.07999999999998</v>
      </c>
      <c r="F71" s="108"/>
      <c r="G71" s="108">
        <f>G72+G74+G76</f>
        <v>244.07999999999998</v>
      </c>
      <c r="H71" s="47"/>
    </row>
    <row r="72" spans="1:8" ht="21" customHeight="1">
      <c r="A72" s="30" t="s">
        <v>312</v>
      </c>
      <c r="B72" s="30" t="s">
        <v>313</v>
      </c>
      <c r="C72" s="30"/>
      <c r="D72" s="29">
        <f>D73</f>
        <v>0.54</v>
      </c>
      <c r="E72" s="47">
        <f t="shared" ref="E72:E105" si="1">F72+G72</f>
        <v>0.54</v>
      </c>
      <c r="F72" s="47"/>
      <c r="G72" s="47">
        <f>G73</f>
        <v>0.54</v>
      </c>
      <c r="H72" s="47"/>
    </row>
    <row r="73" spans="1:8" ht="21" customHeight="1">
      <c r="A73" s="30" t="s">
        <v>314</v>
      </c>
      <c r="B73" s="30" t="s">
        <v>315</v>
      </c>
      <c r="C73" s="30"/>
      <c r="D73" s="29">
        <v>0.54</v>
      </c>
      <c r="E73" s="47">
        <f t="shared" si="1"/>
        <v>0.54</v>
      </c>
      <c r="F73" s="47"/>
      <c r="G73" s="47">
        <v>0.54</v>
      </c>
      <c r="H73" s="47"/>
    </row>
    <row r="74" spans="1:8" ht="21" customHeight="1">
      <c r="A74" s="30" t="s">
        <v>316</v>
      </c>
      <c r="B74" s="30" t="s">
        <v>317</v>
      </c>
      <c r="C74" s="30"/>
      <c r="D74" s="29">
        <f>D75</f>
        <v>218.53</v>
      </c>
      <c r="E74" s="47">
        <f t="shared" si="1"/>
        <v>218.53</v>
      </c>
      <c r="F74" s="47"/>
      <c r="G74" s="47">
        <f>G75</f>
        <v>218.53</v>
      </c>
      <c r="H74" s="47"/>
    </row>
    <row r="75" spans="1:8" ht="21" customHeight="1">
      <c r="A75" s="30" t="s">
        <v>318</v>
      </c>
      <c r="B75" s="30" t="s">
        <v>319</v>
      </c>
      <c r="C75" s="30"/>
      <c r="D75" s="29">
        <v>218.53</v>
      </c>
      <c r="E75" s="47">
        <f t="shared" si="1"/>
        <v>218.53</v>
      </c>
      <c r="F75" s="47"/>
      <c r="G75" s="47">
        <v>218.53</v>
      </c>
      <c r="H75" s="47"/>
    </row>
    <row r="76" spans="1:8" ht="21" customHeight="1">
      <c r="A76" s="30" t="s">
        <v>320</v>
      </c>
      <c r="B76" s="30" t="s">
        <v>321</v>
      </c>
      <c r="C76" s="29">
        <f>C77</f>
        <v>5</v>
      </c>
      <c r="D76" s="29">
        <f>D77</f>
        <v>20.010000000000002</v>
      </c>
      <c r="E76" s="47">
        <f t="shared" si="1"/>
        <v>25.01</v>
      </c>
      <c r="F76" s="47"/>
      <c r="G76" s="47">
        <f>G77</f>
        <v>25.01</v>
      </c>
      <c r="H76" s="47"/>
    </row>
    <row r="77" spans="1:8" ht="21" customHeight="1">
      <c r="A77" s="30" t="s">
        <v>322</v>
      </c>
      <c r="B77" s="30" t="s">
        <v>323</v>
      </c>
      <c r="C77" s="29">
        <v>5</v>
      </c>
      <c r="D77" s="29">
        <v>20.010000000000002</v>
      </c>
      <c r="E77" s="47">
        <f t="shared" si="1"/>
        <v>25.01</v>
      </c>
      <c r="F77" s="47"/>
      <c r="G77" s="47">
        <v>25.01</v>
      </c>
      <c r="H77" s="47"/>
    </row>
    <row r="78" spans="1:8" s="109" customFormat="1" ht="21" customHeight="1">
      <c r="A78" s="98" t="s">
        <v>331</v>
      </c>
      <c r="B78" s="98" t="s">
        <v>332</v>
      </c>
      <c r="C78" s="98"/>
      <c r="D78" s="100">
        <f>D79+D88+D91+D94+D96</f>
        <v>316.47000000000003</v>
      </c>
      <c r="E78" s="108">
        <f t="shared" si="1"/>
        <v>316.47000000000003</v>
      </c>
      <c r="F78" s="108">
        <f>F79+F88+F91+F94+F96</f>
        <v>216.89</v>
      </c>
      <c r="G78" s="108">
        <f>G79+G88+G91+G94+G96</f>
        <v>99.580000000000013</v>
      </c>
      <c r="H78" s="47"/>
    </row>
    <row r="79" spans="1:8" ht="21" customHeight="1">
      <c r="A79" s="30" t="s">
        <v>333</v>
      </c>
      <c r="B79" s="30" t="s">
        <v>334</v>
      </c>
      <c r="C79" s="30"/>
      <c r="D79" s="29">
        <f>D80+D81+D82+D83+D84+D85+D86+D87</f>
        <v>149.96</v>
      </c>
      <c r="E79" s="47">
        <f t="shared" si="1"/>
        <v>149.96</v>
      </c>
      <c r="F79" s="47">
        <f>F80+F81+F82+F83+F84+F85+F86+F87</f>
        <v>116.35</v>
      </c>
      <c r="G79" s="47">
        <f>G80+G81+G82+G83+G84+G85+G86+G87</f>
        <v>33.610000000000007</v>
      </c>
      <c r="H79" s="47"/>
    </row>
    <row r="80" spans="1:8" ht="21" customHeight="1">
      <c r="A80" s="30" t="s">
        <v>335</v>
      </c>
      <c r="B80" s="30" t="s">
        <v>202</v>
      </c>
      <c r="C80" s="30"/>
      <c r="D80" s="29">
        <v>104.33</v>
      </c>
      <c r="E80" s="47">
        <f t="shared" si="1"/>
        <v>104.33</v>
      </c>
      <c r="F80" s="47">
        <v>104.33</v>
      </c>
      <c r="G80" s="47"/>
      <c r="H80" s="47"/>
    </row>
    <row r="81" spans="1:8" ht="21" customHeight="1">
      <c r="A81" s="30" t="s">
        <v>336</v>
      </c>
      <c r="B81" s="30" t="s">
        <v>337</v>
      </c>
      <c r="C81" s="30"/>
      <c r="D81" s="29">
        <v>3</v>
      </c>
      <c r="E81" s="47">
        <f t="shared" si="1"/>
        <v>3</v>
      </c>
      <c r="F81" s="47"/>
      <c r="G81" s="47">
        <v>3</v>
      </c>
      <c r="H81" s="47"/>
    </row>
    <row r="82" spans="1:8" ht="21" customHeight="1">
      <c r="A82" s="30" t="s">
        <v>338</v>
      </c>
      <c r="B82" s="30" t="s">
        <v>339</v>
      </c>
      <c r="C82" s="30"/>
      <c r="D82" s="29">
        <v>11</v>
      </c>
      <c r="E82" s="47">
        <f t="shared" si="1"/>
        <v>11</v>
      </c>
      <c r="F82" s="47"/>
      <c r="G82" s="47">
        <v>11</v>
      </c>
      <c r="H82" s="47"/>
    </row>
    <row r="83" spans="1:8" ht="21" customHeight="1">
      <c r="A83" s="30" t="s">
        <v>340</v>
      </c>
      <c r="B83" s="30" t="s">
        <v>341</v>
      </c>
      <c r="C83" s="30"/>
      <c r="D83" s="29">
        <v>0.91</v>
      </c>
      <c r="E83" s="47">
        <f t="shared" si="1"/>
        <v>0.91</v>
      </c>
      <c r="F83" s="47"/>
      <c r="G83" s="47">
        <v>0.91</v>
      </c>
      <c r="H83" s="47"/>
    </row>
    <row r="84" spans="1:8" ht="21" customHeight="1">
      <c r="A84" s="30" t="s">
        <v>342</v>
      </c>
      <c r="B84" s="30" t="s">
        <v>343</v>
      </c>
      <c r="C84" s="30"/>
      <c r="D84" s="29">
        <v>2.8</v>
      </c>
      <c r="E84" s="47">
        <f t="shared" si="1"/>
        <v>2.8</v>
      </c>
      <c r="F84" s="47"/>
      <c r="G84" s="47">
        <v>2.8</v>
      </c>
      <c r="H84" s="47"/>
    </row>
    <row r="85" spans="1:8" ht="21" customHeight="1">
      <c r="A85" s="30" t="s">
        <v>344</v>
      </c>
      <c r="B85" s="30" t="s">
        <v>345</v>
      </c>
      <c r="C85" s="30"/>
      <c r="D85" s="29">
        <v>14.52</v>
      </c>
      <c r="E85" s="47">
        <f t="shared" si="1"/>
        <v>14.52</v>
      </c>
      <c r="F85" s="47"/>
      <c r="G85" s="47">
        <v>14.52</v>
      </c>
      <c r="H85" s="47"/>
    </row>
    <row r="86" spans="1:8" ht="21" customHeight="1">
      <c r="A86" s="30" t="s">
        <v>346</v>
      </c>
      <c r="B86" s="30" t="s">
        <v>347</v>
      </c>
      <c r="C86" s="30"/>
      <c r="D86" s="29">
        <v>12.02</v>
      </c>
      <c r="E86" s="47">
        <f t="shared" si="1"/>
        <v>12.02</v>
      </c>
      <c r="F86" s="47">
        <v>12.02</v>
      </c>
      <c r="G86" s="47"/>
      <c r="H86" s="47"/>
    </row>
    <row r="87" spans="1:8" ht="21" customHeight="1">
      <c r="A87" s="30" t="s">
        <v>348</v>
      </c>
      <c r="B87" s="30" t="s">
        <v>349</v>
      </c>
      <c r="C87" s="30"/>
      <c r="D87" s="29">
        <v>1.38</v>
      </c>
      <c r="E87" s="47">
        <f t="shared" si="1"/>
        <v>1.38</v>
      </c>
      <c r="F87" s="47"/>
      <c r="G87" s="47">
        <v>1.38</v>
      </c>
      <c r="H87" s="47"/>
    </row>
    <row r="88" spans="1:8" ht="21" customHeight="1">
      <c r="A88" s="30" t="s">
        <v>350</v>
      </c>
      <c r="B88" s="30" t="s">
        <v>351</v>
      </c>
      <c r="C88" s="30"/>
      <c r="D88" s="29">
        <f>D89+D90</f>
        <v>4.13</v>
      </c>
      <c r="E88" s="47">
        <f t="shared" si="1"/>
        <v>4.13</v>
      </c>
      <c r="F88" s="47"/>
      <c r="G88" s="47">
        <f>G89+G90</f>
        <v>4.13</v>
      </c>
      <c r="H88" s="47"/>
    </row>
    <row r="89" spans="1:8" ht="21" customHeight="1">
      <c r="A89" s="30" t="s">
        <v>352</v>
      </c>
      <c r="B89" s="30" t="s">
        <v>353</v>
      </c>
      <c r="C89" s="30"/>
      <c r="D89" s="29">
        <v>0.13</v>
      </c>
      <c r="E89" s="47">
        <f t="shared" si="1"/>
        <v>0.13</v>
      </c>
      <c r="F89" s="47"/>
      <c r="G89" s="47">
        <v>0.13</v>
      </c>
      <c r="H89" s="47"/>
    </row>
    <row r="90" spans="1:8" ht="21" customHeight="1">
      <c r="A90" s="30" t="s">
        <v>354</v>
      </c>
      <c r="B90" s="30" t="s">
        <v>355</v>
      </c>
      <c r="C90" s="30"/>
      <c r="D90" s="29">
        <v>4</v>
      </c>
      <c r="E90" s="47">
        <f t="shared" si="1"/>
        <v>4</v>
      </c>
      <c r="F90" s="47"/>
      <c r="G90" s="47">
        <v>4</v>
      </c>
      <c r="H90" s="47"/>
    </row>
    <row r="91" spans="1:8" ht="21" customHeight="1">
      <c r="A91" s="30" t="s">
        <v>356</v>
      </c>
      <c r="B91" s="30" t="s">
        <v>357</v>
      </c>
      <c r="C91" s="30"/>
      <c r="D91" s="29">
        <f>D92+D93</f>
        <v>5.5</v>
      </c>
      <c r="E91" s="47">
        <f t="shared" si="1"/>
        <v>5.5</v>
      </c>
      <c r="F91" s="47"/>
      <c r="G91" s="47">
        <f>G92+G93</f>
        <v>5.5</v>
      </c>
      <c r="H91" s="47"/>
    </row>
    <row r="92" spans="1:8" ht="21" customHeight="1">
      <c r="A92" s="30" t="s">
        <v>358</v>
      </c>
      <c r="B92" s="30" t="s">
        <v>359</v>
      </c>
      <c r="C92" s="30"/>
      <c r="D92" s="29">
        <v>5</v>
      </c>
      <c r="E92" s="47">
        <f t="shared" si="1"/>
        <v>5</v>
      </c>
      <c r="F92" s="47"/>
      <c r="G92" s="47">
        <v>5</v>
      </c>
      <c r="H92" s="47"/>
    </row>
    <row r="93" spans="1:8" ht="21" customHeight="1">
      <c r="A93" s="30" t="s">
        <v>360</v>
      </c>
      <c r="B93" s="30" t="s">
        <v>361</v>
      </c>
      <c r="C93" s="30"/>
      <c r="D93" s="29">
        <v>0.5</v>
      </c>
      <c r="E93" s="47">
        <f t="shared" si="1"/>
        <v>0.5</v>
      </c>
      <c r="F93" s="47"/>
      <c r="G93" s="47">
        <v>0.5</v>
      </c>
      <c r="H93" s="47"/>
    </row>
    <row r="94" spans="1:8" ht="21" customHeight="1">
      <c r="A94" s="30" t="s">
        <v>362</v>
      </c>
      <c r="B94" s="30" t="s">
        <v>363</v>
      </c>
      <c r="C94" s="30"/>
      <c r="D94" s="29">
        <f>D95</f>
        <v>46.34</v>
      </c>
      <c r="E94" s="47">
        <f t="shared" si="1"/>
        <v>46.34</v>
      </c>
      <c r="F94" s="47"/>
      <c r="G94" s="47">
        <f>G95</f>
        <v>46.34</v>
      </c>
      <c r="H94" s="47"/>
    </row>
    <row r="95" spans="1:8" ht="21" customHeight="1">
      <c r="A95" s="30" t="s">
        <v>364</v>
      </c>
      <c r="B95" s="30" t="s">
        <v>365</v>
      </c>
      <c r="C95" s="30"/>
      <c r="D95" s="29">
        <v>46.34</v>
      </c>
      <c r="E95" s="47">
        <f t="shared" si="1"/>
        <v>46.34</v>
      </c>
      <c r="F95" s="47"/>
      <c r="G95" s="47">
        <v>46.34</v>
      </c>
      <c r="H95" s="47"/>
    </row>
    <row r="96" spans="1:8" ht="21" customHeight="1">
      <c r="A96" s="30" t="s">
        <v>366</v>
      </c>
      <c r="B96" s="30" t="s">
        <v>367</v>
      </c>
      <c r="C96" s="30"/>
      <c r="D96" s="29">
        <f>D97</f>
        <v>110.54</v>
      </c>
      <c r="E96" s="47">
        <f t="shared" si="1"/>
        <v>110.54</v>
      </c>
      <c r="F96" s="47">
        <f>F97</f>
        <v>100.54</v>
      </c>
      <c r="G96" s="47">
        <f>G97</f>
        <v>10</v>
      </c>
      <c r="H96" s="47"/>
    </row>
    <row r="97" spans="1:8" ht="21" customHeight="1">
      <c r="A97" s="30" t="s">
        <v>368</v>
      </c>
      <c r="B97" s="30" t="s">
        <v>369</v>
      </c>
      <c r="C97" s="30"/>
      <c r="D97" s="29">
        <v>110.54</v>
      </c>
      <c r="E97" s="47">
        <f t="shared" si="1"/>
        <v>110.54</v>
      </c>
      <c r="F97" s="47">
        <v>100.54</v>
      </c>
      <c r="G97" s="47">
        <v>10</v>
      </c>
      <c r="H97" s="47"/>
    </row>
    <row r="98" spans="1:8" s="109" customFormat="1" ht="21" customHeight="1">
      <c r="A98" s="98" t="s">
        <v>370</v>
      </c>
      <c r="B98" s="98" t="s">
        <v>371</v>
      </c>
      <c r="C98" s="98"/>
      <c r="D98" s="100">
        <f>D99+D101</f>
        <v>43.86</v>
      </c>
      <c r="E98" s="108">
        <f t="shared" si="1"/>
        <v>43.86</v>
      </c>
      <c r="F98" s="108">
        <f>F99+F101</f>
        <v>43.85</v>
      </c>
      <c r="G98" s="108">
        <f>G99+G101</f>
        <v>0.01</v>
      </c>
      <c r="H98" s="47"/>
    </row>
    <row r="99" spans="1:8" ht="21" customHeight="1">
      <c r="A99" s="30" t="s">
        <v>372</v>
      </c>
      <c r="B99" s="30" t="s">
        <v>373</v>
      </c>
      <c r="C99" s="30"/>
      <c r="D99" s="29">
        <f>D100</f>
        <v>0.01</v>
      </c>
      <c r="E99" s="47">
        <f t="shared" si="1"/>
        <v>0.01</v>
      </c>
      <c r="F99" s="47"/>
      <c r="G99" s="47">
        <f>G100</f>
        <v>0.01</v>
      </c>
      <c r="H99" s="47"/>
    </row>
    <row r="100" spans="1:8" ht="21" customHeight="1">
      <c r="A100" s="30" t="s">
        <v>374</v>
      </c>
      <c r="B100" s="30" t="s">
        <v>375</v>
      </c>
      <c r="C100" s="30"/>
      <c r="D100" s="29">
        <v>0.01</v>
      </c>
      <c r="E100" s="47">
        <f t="shared" si="1"/>
        <v>0.01</v>
      </c>
      <c r="F100" s="47"/>
      <c r="G100" s="47">
        <v>0.01</v>
      </c>
      <c r="H100" s="47"/>
    </row>
    <row r="101" spans="1:8" ht="21" customHeight="1">
      <c r="A101" s="30" t="s">
        <v>376</v>
      </c>
      <c r="B101" s="30" t="s">
        <v>377</v>
      </c>
      <c r="C101" s="30"/>
      <c r="D101" s="29">
        <f>D102</f>
        <v>43.85</v>
      </c>
      <c r="E101" s="47">
        <f t="shared" si="1"/>
        <v>43.85</v>
      </c>
      <c r="F101" s="47">
        <f>F102</f>
        <v>43.85</v>
      </c>
      <c r="G101" s="47"/>
      <c r="H101" s="47"/>
    </row>
    <row r="102" spans="1:8" ht="21" customHeight="1">
      <c r="A102" s="30" t="s">
        <v>378</v>
      </c>
      <c r="B102" s="30" t="s">
        <v>379</v>
      </c>
      <c r="C102" s="30"/>
      <c r="D102" s="29">
        <v>43.85</v>
      </c>
      <c r="E102" s="47">
        <f t="shared" si="1"/>
        <v>43.85</v>
      </c>
      <c r="F102" s="47">
        <v>43.85</v>
      </c>
      <c r="G102" s="47"/>
      <c r="H102" s="47"/>
    </row>
    <row r="103" spans="1:8" s="109" customFormat="1" ht="21" customHeight="1">
      <c r="A103" s="98" t="s">
        <v>380</v>
      </c>
      <c r="B103" s="98" t="s">
        <v>381</v>
      </c>
      <c r="C103" s="98"/>
      <c r="D103" s="100">
        <f>D104</f>
        <v>0.4</v>
      </c>
      <c r="E103" s="108">
        <f t="shared" si="1"/>
        <v>0.4</v>
      </c>
      <c r="F103" s="108"/>
      <c r="G103" s="108">
        <f>G104</f>
        <v>0.4</v>
      </c>
      <c r="H103" s="47"/>
    </row>
    <row r="104" spans="1:8" ht="21" customHeight="1">
      <c r="A104" s="30" t="s">
        <v>382</v>
      </c>
      <c r="B104" s="30" t="s">
        <v>383</v>
      </c>
      <c r="C104" s="30"/>
      <c r="D104" s="29">
        <f>D105</f>
        <v>0.4</v>
      </c>
      <c r="E104" s="47">
        <f t="shared" si="1"/>
        <v>0.4</v>
      </c>
      <c r="F104" s="47"/>
      <c r="G104" s="47">
        <f>G105</f>
        <v>0.4</v>
      </c>
      <c r="H104" s="47"/>
    </row>
    <row r="105" spans="1:8" ht="21" customHeight="1">
      <c r="A105" s="30" t="s">
        <v>384</v>
      </c>
      <c r="B105" s="30" t="s">
        <v>385</v>
      </c>
      <c r="C105" s="30"/>
      <c r="D105" s="29">
        <v>0.4</v>
      </c>
      <c r="E105" s="47">
        <f t="shared" si="1"/>
        <v>0.4</v>
      </c>
      <c r="F105" s="47"/>
      <c r="G105" s="47">
        <v>0.4</v>
      </c>
      <c r="H105" s="47"/>
    </row>
    <row r="106" spans="1:8" s="94" customFormat="1" ht="21" customHeight="1">
      <c r="A106" s="157" t="s">
        <v>400</v>
      </c>
      <c r="B106" s="157"/>
      <c r="C106" s="157"/>
      <c r="D106" s="157"/>
      <c r="E106" s="157"/>
      <c r="F106" s="157"/>
      <c r="G106" s="157"/>
      <c r="H106" s="157"/>
    </row>
    <row r="107" spans="1:8" ht="21" customHeight="1">
      <c r="A107" s="12" t="s">
        <v>126</v>
      </c>
      <c r="B107" s="17"/>
      <c r="C107" s="17"/>
      <c r="D107" s="17"/>
      <c r="E107" s="11"/>
      <c r="F107" s="11"/>
      <c r="G107" s="11"/>
      <c r="H107" s="11"/>
    </row>
    <row r="108" spans="1:8" ht="21" customHeight="1">
      <c r="A108" s="57"/>
      <c r="B108" s="17"/>
      <c r="C108" s="17"/>
      <c r="D108" s="17"/>
      <c r="E108" s="11"/>
      <c r="F108" s="11"/>
      <c r="G108" s="11"/>
      <c r="H108" s="11"/>
    </row>
    <row r="109" spans="1:8" ht="21" customHeight="1">
      <c r="A109" s="57"/>
      <c r="B109" s="17"/>
      <c r="C109" s="17"/>
      <c r="D109" s="17"/>
      <c r="E109" s="11"/>
      <c r="F109" s="11"/>
      <c r="G109" s="11"/>
      <c r="H109" s="11"/>
    </row>
    <row r="110" spans="1:8" ht="21" customHeight="1">
      <c r="A110" s="57"/>
      <c r="B110" s="17"/>
      <c r="C110" s="17"/>
      <c r="D110" s="17"/>
      <c r="E110" s="11"/>
      <c r="F110" s="11"/>
      <c r="G110" s="11"/>
      <c r="H110" s="11"/>
    </row>
    <row r="111" spans="1:8" ht="21" customHeight="1">
      <c r="A111" s="57"/>
      <c r="B111" s="17"/>
      <c r="C111" s="17"/>
      <c r="D111" s="17"/>
      <c r="E111" s="11"/>
      <c r="F111" s="11"/>
      <c r="G111" s="11"/>
      <c r="H111" s="11"/>
    </row>
    <row r="112" spans="1:8" ht="21" customHeight="1">
      <c r="A112" s="57"/>
      <c r="B112" s="17"/>
      <c r="C112" s="17"/>
      <c r="D112" s="17"/>
      <c r="E112" s="11"/>
      <c r="F112" s="11"/>
      <c r="G112" s="11"/>
      <c r="H112" s="11"/>
    </row>
    <row r="113" spans="1:8" ht="21" customHeight="1">
      <c r="A113" s="57"/>
      <c r="B113" s="17"/>
      <c r="C113" s="17"/>
      <c r="D113" s="17"/>
      <c r="E113" s="11"/>
      <c r="F113" s="11"/>
      <c r="G113" s="11"/>
      <c r="H113" s="11"/>
    </row>
    <row r="114" spans="1:8" ht="21" customHeight="1">
      <c r="A114" s="57"/>
      <c r="B114" s="17"/>
      <c r="C114" s="17"/>
      <c r="D114" s="17"/>
      <c r="E114" s="11"/>
      <c r="F114" s="11"/>
      <c r="G114" s="11"/>
      <c r="H114" s="11"/>
    </row>
    <row r="115" spans="1:8" ht="21" customHeight="1">
      <c r="A115" s="57"/>
      <c r="B115" s="17"/>
      <c r="C115" s="17"/>
      <c r="D115" s="17"/>
      <c r="E115" s="11"/>
      <c r="F115" s="11"/>
      <c r="G115" s="11"/>
      <c r="H115" s="11"/>
    </row>
    <row r="116" spans="1:8" ht="21" customHeight="1">
      <c r="A116" s="57"/>
      <c r="B116" s="17"/>
      <c r="C116" s="17"/>
      <c r="D116" s="17"/>
      <c r="E116" s="11"/>
      <c r="F116" s="11"/>
      <c r="G116" s="11"/>
      <c r="H116" s="11"/>
    </row>
    <row r="117" spans="1:8" ht="21" customHeight="1">
      <c r="A117" s="57"/>
      <c r="B117" s="17"/>
      <c r="C117" s="17"/>
      <c r="D117" s="17"/>
      <c r="E117" s="11"/>
      <c r="F117" s="11"/>
      <c r="G117" s="11"/>
      <c r="H117" s="11"/>
    </row>
    <row r="118" spans="1:8" ht="21" customHeight="1">
      <c r="A118" s="58"/>
      <c r="B118" s="18"/>
      <c r="C118" s="18"/>
      <c r="D118" s="18"/>
      <c r="E118" s="56"/>
      <c r="F118" s="56"/>
      <c r="G118" s="56"/>
      <c r="H118" s="56"/>
    </row>
    <row r="119" spans="1:8" ht="21" customHeight="1">
      <c r="A119" s="58"/>
      <c r="B119" s="18"/>
      <c r="C119" s="18"/>
      <c r="D119" s="18"/>
      <c r="E119" s="56"/>
      <c r="F119" s="56"/>
      <c r="G119" s="56"/>
      <c r="H119" s="56"/>
    </row>
    <row r="120" spans="1:8" ht="21" customHeight="1">
      <c r="A120" s="58"/>
      <c r="B120" s="18"/>
      <c r="C120" s="18"/>
      <c r="D120" s="18"/>
      <c r="E120" s="56"/>
      <c r="F120" s="56"/>
      <c r="G120" s="56"/>
      <c r="H120" s="56"/>
    </row>
    <row r="121" spans="1:8" ht="21" customHeight="1">
      <c r="A121" s="58"/>
      <c r="B121" s="18"/>
      <c r="C121" s="18"/>
      <c r="D121" s="18"/>
      <c r="E121" s="56"/>
      <c r="F121" s="56"/>
      <c r="G121" s="56"/>
      <c r="H121" s="56"/>
    </row>
    <row r="122" spans="1:8" ht="21" customHeight="1">
      <c r="A122" s="58"/>
      <c r="B122" s="18"/>
      <c r="C122" s="18"/>
      <c r="D122" s="18"/>
      <c r="E122" s="56"/>
      <c r="F122" s="56"/>
      <c r="G122" s="56"/>
      <c r="H122" s="56"/>
    </row>
    <row r="123" spans="1:8">
      <c r="A123" s="58"/>
      <c r="B123" s="18"/>
      <c r="C123" s="18"/>
      <c r="D123" s="18"/>
      <c r="E123" s="56"/>
      <c r="F123" s="56"/>
      <c r="G123" s="56"/>
      <c r="H123" s="56"/>
    </row>
    <row r="124" spans="1:8">
      <c r="A124" s="58"/>
      <c r="B124" s="18"/>
      <c r="C124" s="18"/>
      <c r="D124" s="18"/>
      <c r="E124" s="56"/>
      <c r="F124" s="56"/>
      <c r="G124" s="56"/>
      <c r="H124" s="56"/>
    </row>
    <row r="125" spans="1:8">
      <c r="A125" s="58"/>
      <c r="B125" s="18"/>
      <c r="C125" s="18"/>
      <c r="D125" s="18"/>
      <c r="E125" s="56"/>
      <c r="F125" s="56"/>
      <c r="G125" s="56"/>
      <c r="H125" s="56"/>
    </row>
    <row r="126" spans="1:8">
      <c r="A126" s="58"/>
      <c r="B126" s="18"/>
      <c r="C126" s="18"/>
      <c r="D126" s="18"/>
      <c r="E126" s="56"/>
      <c r="F126" s="56"/>
      <c r="G126" s="56"/>
      <c r="H126" s="56"/>
    </row>
    <row r="127" spans="1:8">
      <c r="A127" s="58"/>
      <c r="B127" s="18"/>
      <c r="C127" s="18"/>
      <c r="D127" s="18"/>
      <c r="E127" s="56"/>
      <c r="F127" s="56"/>
      <c r="G127" s="56"/>
      <c r="H127" s="56"/>
    </row>
    <row r="128" spans="1:8">
      <c r="A128" s="58"/>
      <c r="B128" s="18"/>
      <c r="C128" s="18"/>
      <c r="D128" s="18"/>
      <c r="E128" s="56"/>
      <c r="F128" s="56"/>
      <c r="G128" s="56"/>
      <c r="H128" s="56"/>
    </row>
    <row r="129" spans="1:8">
      <c r="A129" s="58"/>
      <c r="B129" s="18"/>
      <c r="C129" s="18"/>
      <c r="D129" s="18"/>
      <c r="E129" s="56"/>
      <c r="F129" s="56"/>
      <c r="G129" s="56"/>
      <c r="H129" s="56"/>
    </row>
    <row r="130" spans="1:8">
      <c r="A130" s="58"/>
      <c r="B130" s="18"/>
      <c r="C130" s="18"/>
      <c r="D130" s="18"/>
      <c r="E130" s="56"/>
      <c r="F130" s="56"/>
      <c r="G130" s="56"/>
      <c r="H130" s="56"/>
    </row>
    <row r="131" spans="1:8">
      <c r="A131" s="58"/>
      <c r="B131" s="18"/>
      <c r="C131" s="18"/>
      <c r="D131" s="18"/>
      <c r="E131" s="56"/>
      <c r="F131" s="56"/>
      <c r="G131" s="56"/>
      <c r="H131" s="56"/>
    </row>
    <row r="132" spans="1:8">
      <c r="A132" s="58"/>
      <c r="B132" s="18"/>
      <c r="C132" s="18"/>
      <c r="D132" s="18"/>
      <c r="E132" s="56"/>
      <c r="F132" s="56"/>
      <c r="G132" s="56"/>
      <c r="H132" s="56"/>
    </row>
    <row r="133" spans="1:8">
      <c r="A133" s="58"/>
      <c r="B133" s="18"/>
      <c r="C133" s="18"/>
      <c r="D133" s="18"/>
      <c r="E133" s="56"/>
      <c r="F133" s="56"/>
      <c r="G133" s="56"/>
      <c r="H133" s="56"/>
    </row>
    <row r="134" spans="1:8">
      <c r="A134" s="58"/>
      <c r="B134" s="18"/>
      <c r="C134" s="18"/>
      <c r="D134" s="18"/>
      <c r="E134" s="56"/>
      <c r="F134" s="56"/>
      <c r="G134" s="56"/>
      <c r="H134" s="56"/>
    </row>
    <row r="135" spans="1:8">
      <c r="A135" s="58"/>
      <c r="B135" s="18"/>
      <c r="C135" s="18"/>
      <c r="D135" s="18"/>
      <c r="E135" s="56"/>
      <c r="F135" s="56"/>
      <c r="G135" s="56"/>
      <c r="H135" s="56"/>
    </row>
    <row r="136" spans="1:8">
      <c r="A136" s="58"/>
      <c r="B136" s="18"/>
      <c r="C136" s="18"/>
      <c r="D136" s="18"/>
      <c r="E136" s="56"/>
      <c r="F136" s="56"/>
      <c r="G136" s="56"/>
      <c r="H136" s="56"/>
    </row>
    <row r="137" spans="1:8">
      <c r="A137" s="58"/>
      <c r="B137" s="18"/>
      <c r="C137" s="18"/>
      <c r="D137" s="18"/>
      <c r="E137" s="56"/>
      <c r="F137" s="56"/>
      <c r="G137" s="56"/>
      <c r="H137" s="56"/>
    </row>
    <row r="138" spans="1:8">
      <c r="A138" s="58"/>
      <c r="B138" s="18"/>
      <c r="C138" s="18"/>
      <c r="D138" s="18"/>
      <c r="E138" s="56"/>
      <c r="F138" s="56"/>
      <c r="G138" s="56"/>
      <c r="H138" s="56"/>
    </row>
    <row r="139" spans="1:8">
      <c r="A139" s="58"/>
      <c r="B139" s="18"/>
      <c r="C139" s="18"/>
      <c r="D139" s="18"/>
      <c r="E139" s="56"/>
      <c r="F139" s="56"/>
      <c r="G139" s="56"/>
      <c r="H139" s="56"/>
    </row>
    <row r="140" spans="1:8">
      <c r="A140" s="58"/>
      <c r="B140" s="18"/>
      <c r="C140" s="18"/>
      <c r="D140" s="18"/>
      <c r="E140" s="56"/>
      <c r="F140" s="56"/>
      <c r="G140" s="56"/>
      <c r="H140" s="56"/>
    </row>
    <row r="141" spans="1:8">
      <c r="A141" s="58"/>
      <c r="B141" s="18"/>
      <c r="C141" s="18"/>
      <c r="D141" s="18"/>
      <c r="E141" s="56"/>
      <c r="F141" s="56"/>
      <c r="G141" s="56"/>
      <c r="H141" s="56"/>
    </row>
    <row r="142" spans="1:8">
      <c r="A142" s="58"/>
      <c r="B142" s="18"/>
      <c r="C142" s="18"/>
      <c r="D142" s="18"/>
      <c r="E142" s="13"/>
      <c r="F142" s="13"/>
      <c r="G142" s="13"/>
      <c r="H142" s="13"/>
    </row>
    <row r="143" spans="1:8">
      <c r="A143" s="58"/>
      <c r="B143" s="18"/>
      <c r="C143" s="18"/>
      <c r="D143" s="18"/>
      <c r="E143" s="13"/>
      <c r="F143" s="13"/>
      <c r="G143" s="13"/>
      <c r="H143" s="13"/>
    </row>
    <row r="144" spans="1:8">
      <c r="A144" s="58"/>
      <c r="B144" s="18"/>
      <c r="C144" s="18"/>
      <c r="D144" s="18"/>
      <c r="E144" s="13"/>
      <c r="F144" s="13"/>
      <c r="G144" s="13"/>
      <c r="H144" s="13"/>
    </row>
    <row r="145" spans="1:8">
      <c r="A145" s="58"/>
      <c r="B145" s="18"/>
      <c r="C145" s="18"/>
      <c r="D145" s="18"/>
      <c r="E145" s="13"/>
      <c r="F145" s="13"/>
      <c r="G145" s="13"/>
      <c r="H145" s="13"/>
    </row>
    <row r="146" spans="1:8">
      <c r="A146" s="58"/>
      <c r="B146" s="18"/>
      <c r="C146" s="18"/>
      <c r="D146" s="18"/>
      <c r="E146" s="13"/>
      <c r="F146" s="13"/>
      <c r="G146" s="13"/>
      <c r="H146" s="13"/>
    </row>
    <row r="147" spans="1:8">
      <c r="A147" s="58"/>
      <c r="B147" s="18"/>
      <c r="C147" s="18"/>
      <c r="D147" s="18"/>
      <c r="E147" s="13"/>
      <c r="F147" s="13"/>
      <c r="G147" s="13"/>
      <c r="H147" s="13"/>
    </row>
    <row r="148" spans="1:8">
      <c r="A148" s="58"/>
      <c r="B148" s="18"/>
      <c r="C148" s="18"/>
      <c r="D148" s="18"/>
      <c r="E148" s="13"/>
      <c r="F148" s="13"/>
      <c r="G148" s="13"/>
      <c r="H148" s="13"/>
    </row>
    <row r="149" spans="1:8">
      <c r="A149" s="58"/>
      <c r="B149" s="18"/>
      <c r="C149" s="18"/>
      <c r="D149" s="18"/>
      <c r="E149" s="13"/>
      <c r="F149" s="13"/>
      <c r="G149" s="13"/>
      <c r="H149" s="13"/>
    </row>
    <row r="150" spans="1:8">
      <c r="A150" s="58"/>
      <c r="B150" s="18"/>
      <c r="C150" s="18"/>
      <c r="D150" s="18"/>
      <c r="E150" s="13"/>
      <c r="F150" s="13"/>
      <c r="G150" s="13"/>
      <c r="H150" s="13"/>
    </row>
    <row r="151" spans="1:8">
      <c r="A151" s="58"/>
      <c r="B151" s="18"/>
      <c r="C151" s="18"/>
      <c r="D151" s="18"/>
      <c r="E151" s="13"/>
      <c r="F151" s="13"/>
      <c r="G151" s="13"/>
      <c r="H151" s="13"/>
    </row>
    <row r="152" spans="1:8">
      <c r="A152" s="58"/>
      <c r="B152" s="18"/>
      <c r="C152" s="18"/>
      <c r="D152" s="18"/>
      <c r="E152" s="13"/>
      <c r="F152" s="13"/>
      <c r="G152" s="13"/>
      <c r="H152" s="13"/>
    </row>
    <row r="153" spans="1:8">
      <c r="A153" s="58"/>
      <c r="B153" s="18"/>
      <c r="C153" s="18"/>
      <c r="D153" s="18"/>
      <c r="E153" s="13"/>
      <c r="F153" s="13"/>
      <c r="G153" s="13"/>
      <c r="H153" s="13"/>
    </row>
    <row r="154" spans="1:8">
      <c r="A154" s="58"/>
      <c r="B154" s="18"/>
      <c r="C154" s="18"/>
      <c r="D154" s="18"/>
      <c r="E154" s="13"/>
      <c r="F154" s="13"/>
      <c r="G154" s="13"/>
      <c r="H154" s="13"/>
    </row>
    <row r="155" spans="1:8">
      <c r="A155" s="58"/>
      <c r="B155" s="18"/>
      <c r="C155" s="18"/>
      <c r="D155" s="18"/>
      <c r="E155" s="13"/>
      <c r="F155" s="13"/>
      <c r="G155" s="13"/>
      <c r="H155" s="13"/>
    </row>
    <row r="156" spans="1:8">
      <c r="A156" s="58"/>
      <c r="B156" s="18"/>
      <c r="C156" s="18"/>
      <c r="D156" s="18"/>
      <c r="E156" s="13"/>
      <c r="F156" s="13"/>
      <c r="G156" s="13"/>
      <c r="H156" s="13"/>
    </row>
    <row r="157" spans="1:8">
      <c r="A157" s="58"/>
      <c r="B157" s="18"/>
      <c r="C157" s="18"/>
      <c r="D157" s="18"/>
      <c r="E157" s="13"/>
      <c r="F157" s="13"/>
      <c r="G157" s="13"/>
      <c r="H157" s="13"/>
    </row>
    <row r="158" spans="1:8">
      <c r="A158" s="58"/>
      <c r="B158" s="18"/>
      <c r="C158" s="18"/>
      <c r="D158" s="18"/>
      <c r="E158" s="13"/>
      <c r="F158" s="13"/>
      <c r="G158" s="13"/>
      <c r="H158" s="13"/>
    </row>
    <row r="159" spans="1:8">
      <c r="A159" s="58"/>
      <c r="B159" s="18"/>
      <c r="C159" s="18"/>
      <c r="D159" s="18"/>
      <c r="E159" s="13"/>
      <c r="F159" s="13"/>
      <c r="G159" s="13"/>
      <c r="H159" s="13"/>
    </row>
    <row r="160" spans="1:8">
      <c r="A160" s="58"/>
      <c r="B160" s="18"/>
      <c r="C160" s="18"/>
      <c r="D160" s="18"/>
      <c r="E160" s="13"/>
      <c r="F160" s="13"/>
      <c r="G160" s="13"/>
      <c r="H160" s="13"/>
    </row>
    <row r="161" spans="1:8">
      <c r="A161" s="58"/>
      <c r="B161" s="18"/>
      <c r="C161" s="18"/>
      <c r="D161" s="18"/>
      <c r="E161" s="13"/>
      <c r="F161" s="13"/>
      <c r="G161" s="13"/>
      <c r="H161" s="13"/>
    </row>
    <row r="162" spans="1:8">
      <c r="A162" s="58"/>
      <c r="B162" s="18"/>
      <c r="C162" s="18"/>
      <c r="D162" s="18"/>
      <c r="E162" s="13"/>
      <c r="F162" s="13"/>
      <c r="G162" s="13"/>
      <c r="H162" s="13"/>
    </row>
    <row r="163" spans="1:8">
      <c r="A163" s="58"/>
      <c r="B163" s="18"/>
      <c r="C163" s="18"/>
      <c r="D163" s="18"/>
      <c r="E163" s="13"/>
      <c r="F163" s="13"/>
      <c r="G163" s="13"/>
      <c r="H163" s="13"/>
    </row>
    <row r="164" spans="1:8">
      <c r="A164" s="58"/>
      <c r="B164" s="18"/>
      <c r="C164" s="18"/>
      <c r="D164" s="18"/>
      <c r="E164" s="13"/>
      <c r="F164" s="13"/>
      <c r="G164" s="13"/>
      <c r="H164" s="13"/>
    </row>
    <row r="165" spans="1:8">
      <c r="A165" s="58"/>
      <c r="B165" s="18"/>
      <c r="C165" s="18"/>
      <c r="D165" s="18"/>
      <c r="E165" s="13"/>
      <c r="F165" s="13"/>
      <c r="G165" s="13"/>
      <c r="H165" s="13"/>
    </row>
    <row r="166" spans="1:8">
      <c r="A166" s="58"/>
      <c r="B166" s="18"/>
      <c r="C166" s="18"/>
      <c r="D166" s="18"/>
      <c r="E166" s="13"/>
      <c r="F166" s="13"/>
      <c r="G166" s="13"/>
      <c r="H166" s="13"/>
    </row>
    <row r="167" spans="1:8">
      <c r="A167" s="58"/>
      <c r="B167" s="18"/>
      <c r="C167" s="18"/>
      <c r="D167" s="18"/>
      <c r="E167" s="13"/>
      <c r="F167" s="13"/>
      <c r="G167" s="13"/>
      <c r="H167" s="13"/>
    </row>
    <row r="168" spans="1:8">
      <c r="A168" s="58"/>
      <c r="B168" s="18"/>
      <c r="C168" s="18"/>
      <c r="D168" s="18"/>
      <c r="E168" s="13"/>
      <c r="F168" s="13"/>
      <c r="G168" s="13"/>
      <c r="H168" s="13"/>
    </row>
    <row r="169" spans="1:8">
      <c r="A169" s="58"/>
      <c r="B169" s="18"/>
      <c r="C169" s="18"/>
      <c r="D169" s="18"/>
      <c r="E169" s="13"/>
      <c r="F169" s="13"/>
      <c r="G169" s="13"/>
      <c r="H169" s="13"/>
    </row>
    <row r="170" spans="1:8">
      <c r="A170" s="58"/>
      <c r="B170" s="18"/>
      <c r="C170" s="18"/>
      <c r="D170" s="18"/>
      <c r="E170" s="13"/>
      <c r="F170" s="13"/>
      <c r="G170" s="13"/>
      <c r="H170" s="13"/>
    </row>
    <row r="171" spans="1:8">
      <c r="A171" s="58"/>
      <c r="B171" s="18"/>
      <c r="C171" s="18"/>
      <c r="D171" s="18"/>
      <c r="E171" s="13"/>
      <c r="F171" s="13"/>
      <c r="G171" s="13"/>
      <c r="H171" s="13"/>
    </row>
    <row r="172" spans="1:8">
      <c r="A172" s="58"/>
      <c r="B172" s="18"/>
      <c r="C172" s="18"/>
      <c r="D172" s="18"/>
      <c r="E172" s="13"/>
      <c r="F172" s="13"/>
      <c r="G172" s="13"/>
      <c r="H172" s="13"/>
    </row>
    <row r="173" spans="1:8">
      <c r="A173" s="58"/>
      <c r="B173" s="18"/>
      <c r="C173" s="18"/>
      <c r="D173" s="18"/>
      <c r="E173" s="13"/>
      <c r="F173" s="13"/>
      <c r="G173" s="13"/>
      <c r="H173" s="13"/>
    </row>
    <row r="174" spans="1:8">
      <c r="A174" s="58"/>
      <c r="B174" s="18"/>
      <c r="C174" s="18"/>
      <c r="D174" s="18"/>
      <c r="E174" s="13"/>
      <c r="F174" s="13"/>
      <c r="G174" s="13"/>
      <c r="H174" s="13"/>
    </row>
    <row r="175" spans="1:8">
      <c r="A175" s="58"/>
      <c r="B175" s="18"/>
      <c r="C175" s="18"/>
      <c r="D175" s="18"/>
      <c r="E175" s="13"/>
      <c r="F175" s="13"/>
      <c r="G175" s="13"/>
      <c r="H175" s="13"/>
    </row>
    <row r="176" spans="1:8">
      <c r="A176" s="58"/>
      <c r="B176" s="18"/>
      <c r="C176" s="18"/>
      <c r="D176" s="18"/>
      <c r="E176" s="13"/>
      <c r="F176" s="13"/>
      <c r="G176" s="13"/>
      <c r="H176" s="13"/>
    </row>
    <row r="177" spans="1:8">
      <c r="A177" s="58"/>
      <c r="B177" s="18"/>
      <c r="C177" s="18"/>
      <c r="D177" s="18"/>
      <c r="E177" s="13"/>
      <c r="F177" s="13"/>
      <c r="G177" s="13"/>
      <c r="H177" s="13"/>
    </row>
    <row r="178" spans="1:8">
      <c r="A178" s="58"/>
      <c r="B178" s="18"/>
      <c r="C178" s="18"/>
      <c r="D178" s="18"/>
      <c r="E178" s="13"/>
      <c r="F178" s="13"/>
      <c r="G178" s="13"/>
      <c r="H178" s="13"/>
    </row>
    <row r="179" spans="1:8">
      <c r="A179" s="58"/>
      <c r="B179" s="18"/>
      <c r="C179" s="18"/>
      <c r="D179" s="18"/>
      <c r="E179" s="13"/>
      <c r="F179" s="13"/>
      <c r="G179" s="13"/>
      <c r="H179" s="13"/>
    </row>
    <row r="180" spans="1:8">
      <c r="A180" s="58"/>
      <c r="B180" s="18"/>
      <c r="C180" s="18"/>
      <c r="D180" s="18"/>
      <c r="E180" s="13"/>
      <c r="F180" s="13"/>
      <c r="G180" s="13"/>
      <c r="H180" s="13"/>
    </row>
    <row r="181" spans="1:8">
      <c r="A181" s="58"/>
      <c r="B181" s="18"/>
      <c r="C181" s="18"/>
      <c r="D181" s="18"/>
      <c r="E181" s="13"/>
      <c r="F181" s="13"/>
      <c r="G181" s="13"/>
      <c r="H181" s="13"/>
    </row>
    <row r="182" spans="1:8">
      <c r="A182" s="58"/>
      <c r="B182" s="18"/>
      <c r="C182" s="18"/>
      <c r="D182" s="18"/>
      <c r="E182" s="13"/>
      <c r="F182" s="13"/>
      <c r="G182" s="13"/>
      <c r="H182" s="13"/>
    </row>
    <row r="183" spans="1:8">
      <c r="A183" s="58"/>
      <c r="B183" s="18"/>
      <c r="C183" s="18"/>
      <c r="D183" s="18"/>
      <c r="E183" s="13"/>
      <c r="F183" s="13"/>
      <c r="G183" s="13"/>
      <c r="H183" s="13"/>
    </row>
    <row r="184" spans="1:8">
      <c r="A184" s="58"/>
      <c r="B184" s="18"/>
      <c r="C184" s="18"/>
      <c r="D184" s="18"/>
      <c r="E184" s="13"/>
      <c r="F184" s="13"/>
      <c r="G184" s="13"/>
      <c r="H184" s="13"/>
    </row>
    <row r="185" spans="1:8">
      <c r="A185" s="58"/>
      <c r="B185" s="18"/>
      <c r="C185" s="18"/>
      <c r="D185" s="18"/>
      <c r="E185" s="13"/>
      <c r="F185" s="13"/>
      <c r="G185" s="13"/>
      <c r="H185" s="13"/>
    </row>
    <row r="186" spans="1:8">
      <c r="A186" s="58"/>
      <c r="B186" s="18"/>
      <c r="C186" s="18"/>
      <c r="D186" s="18"/>
      <c r="E186" s="13"/>
      <c r="F186" s="13"/>
      <c r="G186" s="13"/>
      <c r="H186" s="13"/>
    </row>
    <row r="187" spans="1:8">
      <c r="A187" s="58"/>
      <c r="B187" s="18"/>
      <c r="C187" s="18"/>
      <c r="D187" s="18"/>
      <c r="E187" s="13"/>
      <c r="F187" s="13"/>
      <c r="G187" s="13"/>
      <c r="H187" s="13"/>
    </row>
    <row r="188" spans="1:8">
      <c r="A188" s="58"/>
      <c r="B188" s="18"/>
      <c r="C188" s="18"/>
      <c r="D188" s="18"/>
      <c r="E188" s="13"/>
      <c r="F188" s="13"/>
      <c r="G188" s="13"/>
      <c r="H188" s="13"/>
    </row>
    <row r="189" spans="1:8">
      <c r="A189" s="58"/>
      <c r="B189" s="18"/>
      <c r="C189" s="18"/>
      <c r="D189" s="18"/>
      <c r="E189" s="13"/>
      <c r="F189" s="13"/>
      <c r="G189" s="13"/>
      <c r="H189" s="13"/>
    </row>
    <row r="190" spans="1:8">
      <c r="A190" s="58"/>
      <c r="B190" s="18"/>
      <c r="C190" s="18"/>
      <c r="D190" s="18"/>
      <c r="E190" s="13"/>
      <c r="F190" s="13"/>
      <c r="G190" s="13"/>
      <c r="H190" s="13"/>
    </row>
    <row r="191" spans="1:8">
      <c r="A191" s="58"/>
      <c r="B191" s="18"/>
      <c r="C191" s="18"/>
      <c r="D191" s="18"/>
      <c r="E191" s="13"/>
      <c r="F191" s="13"/>
      <c r="G191" s="13"/>
      <c r="H191" s="13"/>
    </row>
    <row r="192" spans="1:8">
      <c r="A192" s="58"/>
      <c r="B192" s="18"/>
      <c r="C192" s="18"/>
      <c r="D192" s="18"/>
      <c r="E192" s="13"/>
      <c r="F192" s="13"/>
      <c r="G192" s="13"/>
      <c r="H192" s="13"/>
    </row>
    <row r="193" spans="1:8">
      <c r="A193" s="58"/>
      <c r="B193" s="18"/>
      <c r="C193" s="18"/>
      <c r="D193" s="18"/>
      <c r="E193" s="13"/>
      <c r="F193" s="13"/>
      <c r="G193" s="13"/>
      <c r="H193" s="13"/>
    </row>
    <row r="194" spans="1:8">
      <c r="A194" s="58"/>
      <c r="B194" s="18"/>
      <c r="C194" s="18"/>
      <c r="D194" s="18"/>
      <c r="E194" s="13"/>
      <c r="F194" s="13"/>
      <c r="G194" s="13"/>
      <c r="H194" s="13"/>
    </row>
    <row r="195" spans="1:8">
      <c r="A195" s="58"/>
      <c r="B195" s="18"/>
      <c r="C195" s="18"/>
      <c r="D195" s="18"/>
      <c r="E195" s="13"/>
      <c r="F195" s="13"/>
      <c r="G195" s="13"/>
      <c r="H195" s="13"/>
    </row>
    <row r="196" spans="1:8">
      <c r="A196" s="58"/>
      <c r="B196" s="18"/>
      <c r="C196" s="18"/>
      <c r="D196" s="18"/>
      <c r="E196" s="13"/>
      <c r="F196" s="13"/>
      <c r="G196" s="13"/>
      <c r="H196" s="13"/>
    </row>
    <row r="197" spans="1:8">
      <c r="A197" s="58"/>
      <c r="B197" s="18"/>
      <c r="C197" s="18"/>
      <c r="D197" s="18"/>
      <c r="E197" s="13"/>
      <c r="F197" s="13"/>
      <c r="G197" s="13"/>
      <c r="H197" s="13"/>
    </row>
    <row r="198" spans="1:8">
      <c r="A198" s="58"/>
      <c r="B198" s="18"/>
      <c r="C198" s="18"/>
      <c r="D198" s="18"/>
      <c r="E198" s="13"/>
      <c r="F198" s="13"/>
      <c r="G198" s="13"/>
      <c r="H198" s="13"/>
    </row>
    <row r="199" spans="1:8">
      <c r="A199" s="58"/>
      <c r="B199" s="18"/>
      <c r="C199" s="18"/>
      <c r="D199" s="18"/>
      <c r="E199" s="13"/>
      <c r="F199" s="13"/>
      <c r="G199" s="13"/>
      <c r="H199" s="13"/>
    </row>
    <row r="200" spans="1:8">
      <c r="A200" s="58"/>
      <c r="B200" s="18"/>
      <c r="C200" s="18"/>
      <c r="D200" s="18"/>
      <c r="E200" s="13"/>
      <c r="F200" s="13"/>
      <c r="G200" s="13"/>
      <c r="H200" s="13"/>
    </row>
    <row r="201" spans="1:8">
      <c r="A201" s="58"/>
      <c r="B201" s="18"/>
      <c r="C201" s="18"/>
      <c r="D201" s="18"/>
      <c r="E201" s="13"/>
      <c r="F201" s="13"/>
      <c r="G201" s="13"/>
      <c r="H201" s="13"/>
    </row>
    <row r="202" spans="1:8">
      <c r="A202" s="58"/>
      <c r="B202" s="18"/>
      <c r="C202" s="18"/>
      <c r="D202" s="18"/>
      <c r="E202" s="13"/>
      <c r="F202" s="13"/>
      <c r="G202" s="13"/>
      <c r="H202" s="13"/>
    </row>
    <row r="203" spans="1:8">
      <c r="A203" s="58"/>
      <c r="B203" s="18"/>
      <c r="C203" s="18"/>
      <c r="D203" s="18"/>
      <c r="E203" s="13"/>
      <c r="F203" s="13"/>
      <c r="G203" s="13"/>
      <c r="H203" s="13"/>
    </row>
    <row r="204" spans="1:8">
      <c r="A204" s="58"/>
      <c r="B204" s="18"/>
      <c r="C204" s="18"/>
      <c r="D204" s="18"/>
      <c r="E204" s="13"/>
      <c r="F204" s="13"/>
      <c r="G204" s="13"/>
      <c r="H204" s="13"/>
    </row>
  </sheetData>
  <mergeCells count="9">
    <mergeCell ref="H4:H5"/>
    <mergeCell ref="A1:H1"/>
    <mergeCell ref="A106:H106"/>
    <mergeCell ref="A6:B6"/>
    <mergeCell ref="B4:B5"/>
    <mergeCell ref="E4:G4"/>
    <mergeCell ref="A4:A5"/>
    <mergeCell ref="C4:C5"/>
    <mergeCell ref="D4:D5"/>
  </mergeCells>
  <phoneticPr fontId="2" type="noConversion"/>
  <conditionalFormatting sqref="B3:D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8"/>
  <sheetViews>
    <sheetView workbookViewId="0">
      <selection activeCell="L32" sqref="L32"/>
    </sheetView>
  </sheetViews>
  <sheetFormatPr defaultColWidth="9.1640625" defaultRowHeight="12.75" customHeight="1"/>
  <cols>
    <col min="1" max="1" width="13" style="25" customWidth="1"/>
    <col min="2" max="2" width="38.6640625" style="25" customWidth="1"/>
    <col min="3" max="5" width="19.1640625" style="25" customWidth="1"/>
    <col min="6" max="6" width="16.83203125" style="25" customWidth="1"/>
    <col min="7" max="8" width="6.1640625" style="25" customWidth="1"/>
    <col min="9" max="9" width="9.1640625" style="25" customWidth="1"/>
    <col min="10" max="16384" width="9.1640625" style="25"/>
  </cols>
  <sheetData>
    <row r="1" spans="1:5" ht="24.75" customHeight="1">
      <c r="A1" s="136" t="s">
        <v>144</v>
      </c>
      <c r="B1" s="136"/>
      <c r="C1" s="136"/>
      <c r="D1" s="136"/>
      <c r="E1" s="136"/>
    </row>
    <row r="2" spans="1:5" ht="14.25">
      <c r="A2" s="66"/>
      <c r="B2" s="41"/>
      <c r="C2" s="41"/>
      <c r="D2" s="41"/>
      <c r="E2" s="33" t="s">
        <v>94</v>
      </c>
    </row>
    <row r="3" spans="1:5" ht="18.75">
      <c r="A3" s="131" t="s">
        <v>460</v>
      </c>
      <c r="B3" s="131"/>
      <c r="E3" s="33" t="s">
        <v>40</v>
      </c>
    </row>
    <row r="4" spans="1:5" ht="28.5" customHeight="1">
      <c r="A4" s="165" t="s">
        <v>145</v>
      </c>
      <c r="B4" s="166"/>
      <c r="C4" s="167" t="s">
        <v>172</v>
      </c>
      <c r="D4" s="168"/>
      <c r="E4" s="169"/>
    </row>
    <row r="5" spans="1:5" ht="20.25" customHeight="1">
      <c r="A5" s="42" t="s">
        <v>13</v>
      </c>
      <c r="B5" s="42" t="s">
        <v>27</v>
      </c>
      <c r="C5" s="42" t="s">
        <v>29</v>
      </c>
      <c r="D5" s="42" t="s">
        <v>74</v>
      </c>
      <c r="E5" s="42" t="s">
        <v>75</v>
      </c>
    </row>
    <row r="6" spans="1:5" ht="21" customHeight="1">
      <c r="A6" s="163" t="s">
        <v>89</v>
      </c>
      <c r="B6" s="164"/>
      <c r="C6" s="125">
        <f>D6+E6</f>
        <v>1090.8900000000001</v>
      </c>
      <c r="D6" s="126">
        <f>D7+D18+D21+D36</f>
        <v>875.17000000000007</v>
      </c>
      <c r="E6" s="126">
        <f>E7+E18+E21+E36</f>
        <v>215.72</v>
      </c>
    </row>
    <row r="7" spans="1:5" ht="21" customHeight="1">
      <c r="A7" s="43" t="s">
        <v>76</v>
      </c>
      <c r="B7" s="44" t="s">
        <v>77</v>
      </c>
      <c r="C7" s="127">
        <f t="shared" ref="C7:C37" si="0">D7+E7</f>
        <v>692.05000000000007</v>
      </c>
      <c r="D7" s="124">
        <f>SUM(D8:D17)</f>
        <v>692.05000000000007</v>
      </c>
      <c r="E7" s="61"/>
    </row>
    <row r="8" spans="1:5" ht="21" customHeight="1">
      <c r="A8" s="114" t="s">
        <v>409</v>
      </c>
      <c r="B8" s="44" t="s">
        <v>78</v>
      </c>
      <c r="C8" s="60">
        <f t="shared" si="0"/>
        <v>155.43</v>
      </c>
      <c r="D8" s="61">
        <v>155.43</v>
      </c>
      <c r="E8" s="61"/>
    </row>
    <row r="9" spans="1:5" ht="21" customHeight="1">
      <c r="A9" s="114" t="s">
        <v>410</v>
      </c>
      <c r="B9" s="44" t="s">
        <v>79</v>
      </c>
      <c r="C9" s="60">
        <f t="shared" si="0"/>
        <v>87.47</v>
      </c>
      <c r="D9" s="61">
        <v>87.47</v>
      </c>
      <c r="E9" s="61"/>
    </row>
    <row r="10" spans="1:5" ht="21" customHeight="1">
      <c r="A10" s="128" t="s">
        <v>411</v>
      </c>
      <c r="B10" s="44" t="s">
        <v>80</v>
      </c>
      <c r="C10" s="60">
        <f t="shared" si="0"/>
        <v>82.11</v>
      </c>
      <c r="D10" s="61">
        <v>82.11</v>
      </c>
      <c r="E10" s="61"/>
    </row>
    <row r="11" spans="1:5" ht="21" customHeight="1">
      <c r="A11" s="128" t="s">
        <v>412</v>
      </c>
      <c r="B11" s="44" t="s">
        <v>419</v>
      </c>
      <c r="C11" s="60">
        <f t="shared" si="0"/>
        <v>133.54</v>
      </c>
      <c r="D11" s="61">
        <v>133.54</v>
      </c>
      <c r="E11" s="61"/>
    </row>
    <row r="12" spans="1:5" ht="21" customHeight="1">
      <c r="A12" s="128" t="s">
        <v>413</v>
      </c>
      <c r="B12" s="44" t="s">
        <v>420</v>
      </c>
      <c r="C12" s="60">
        <f t="shared" si="0"/>
        <v>45.47</v>
      </c>
      <c r="D12" s="61">
        <v>45.47</v>
      </c>
      <c r="E12" s="61"/>
    </row>
    <row r="13" spans="1:5" ht="21" customHeight="1">
      <c r="A13" s="128" t="s">
        <v>414</v>
      </c>
      <c r="B13" s="44" t="s">
        <v>421</v>
      </c>
      <c r="C13" s="60">
        <f t="shared" si="0"/>
        <v>22.97</v>
      </c>
      <c r="D13" s="61">
        <v>22.97</v>
      </c>
      <c r="E13" s="61"/>
    </row>
    <row r="14" spans="1:5" ht="21" customHeight="1">
      <c r="A14" s="128" t="s">
        <v>415</v>
      </c>
      <c r="B14" s="44" t="s">
        <v>422</v>
      </c>
      <c r="C14" s="60">
        <f t="shared" si="0"/>
        <v>41.08</v>
      </c>
      <c r="D14" s="61">
        <v>41.08</v>
      </c>
      <c r="E14" s="61"/>
    </row>
    <row r="15" spans="1:5" ht="21" customHeight="1">
      <c r="A15" s="128" t="s">
        <v>416</v>
      </c>
      <c r="B15" s="44" t="s">
        <v>423</v>
      </c>
      <c r="C15" s="60">
        <f t="shared" si="0"/>
        <v>6.62</v>
      </c>
      <c r="D15" s="61">
        <v>6.62</v>
      </c>
      <c r="E15" s="61"/>
    </row>
    <row r="16" spans="1:5" ht="21" customHeight="1">
      <c r="A16" s="128" t="s">
        <v>417</v>
      </c>
      <c r="B16" s="44" t="s">
        <v>379</v>
      </c>
      <c r="C16" s="60">
        <f t="shared" si="0"/>
        <v>43.85</v>
      </c>
      <c r="D16" s="61">
        <v>43.85</v>
      </c>
      <c r="E16" s="61"/>
    </row>
    <row r="17" spans="1:5" ht="21" customHeight="1">
      <c r="A17" s="128" t="s">
        <v>418</v>
      </c>
      <c r="B17" s="44" t="s">
        <v>424</v>
      </c>
      <c r="C17" s="60">
        <f t="shared" si="0"/>
        <v>73.510000000000005</v>
      </c>
      <c r="D17" s="61">
        <v>73.510000000000005</v>
      </c>
      <c r="E17" s="61"/>
    </row>
    <row r="18" spans="1:5" ht="21" customHeight="1">
      <c r="A18" s="62" t="s">
        <v>87</v>
      </c>
      <c r="B18" s="44" t="s">
        <v>88</v>
      </c>
      <c r="C18" s="127">
        <f t="shared" si="0"/>
        <v>183.12</v>
      </c>
      <c r="D18" s="124">
        <f>SUM(D19:D20)</f>
        <v>183.12</v>
      </c>
      <c r="E18" s="61"/>
    </row>
    <row r="19" spans="1:5" ht="21" customHeight="1">
      <c r="A19" s="129" t="s">
        <v>425</v>
      </c>
      <c r="B19" s="44" t="s">
        <v>426</v>
      </c>
      <c r="C19" s="60">
        <f t="shared" si="0"/>
        <v>25.69</v>
      </c>
      <c r="D19" s="61">
        <v>25.69</v>
      </c>
      <c r="E19" s="61"/>
    </row>
    <row r="20" spans="1:5" ht="21" customHeight="1">
      <c r="A20" s="129" t="s">
        <v>427</v>
      </c>
      <c r="B20" s="44" t="s">
        <v>428</v>
      </c>
      <c r="C20" s="60">
        <f t="shared" si="0"/>
        <v>157.43</v>
      </c>
      <c r="D20" s="61">
        <v>157.43</v>
      </c>
      <c r="E20" s="61"/>
    </row>
    <row r="21" spans="1:5" ht="21" customHeight="1">
      <c r="A21" s="62" t="s">
        <v>81</v>
      </c>
      <c r="B21" s="44" t="s">
        <v>82</v>
      </c>
      <c r="C21" s="127">
        <f t="shared" si="0"/>
        <v>207.91</v>
      </c>
      <c r="D21" s="61"/>
      <c r="E21" s="124">
        <f>SUM(E22:E35)</f>
        <v>207.91</v>
      </c>
    </row>
    <row r="22" spans="1:5" ht="21" customHeight="1">
      <c r="A22" s="128" t="s">
        <v>429</v>
      </c>
      <c r="B22" s="44" t="s">
        <v>83</v>
      </c>
      <c r="C22" s="60">
        <f t="shared" si="0"/>
        <v>22.14</v>
      </c>
      <c r="D22" s="61"/>
      <c r="E22" s="61">
        <v>22.14</v>
      </c>
    </row>
    <row r="23" spans="1:5" ht="21" customHeight="1">
      <c r="A23" s="128" t="s">
        <v>430</v>
      </c>
      <c r="B23" s="44" t="s">
        <v>84</v>
      </c>
      <c r="C23" s="60">
        <f t="shared" si="0"/>
        <v>2.77</v>
      </c>
      <c r="D23" s="61"/>
      <c r="E23" s="61">
        <v>2.77</v>
      </c>
    </row>
    <row r="24" spans="1:5" ht="21" customHeight="1">
      <c r="A24" s="128" t="s">
        <v>431</v>
      </c>
      <c r="B24" s="44" t="s">
        <v>85</v>
      </c>
      <c r="C24" s="60">
        <f t="shared" si="0"/>
        <v>7.21</v>
      </c>
      <c r="D24" s="61"/>
      <c r="E24" s="61">
        <v>7.21</v>
      </c>
    </row>
    <row r="25" spans="1:5" ht="21" customHeight="1">
      <c r="A25" s="128" t="s">
        <v>432</v>
      </c>
      <c r="B25" s="44" t="s">
        <v>86</v>
      </c>
      <c r="C25" s="60">
        <f t="shared" si="0"/>
        <v>18.149999999999999</v>
      </c>
      <c r="D25" s="61"/>
      <c r="E25" s="61">
        <v>18.149999999999999</v>
      </c>
    </row>
    <row r="26" spans="1:5" ht="21" customHeight="1">
      <c r="A26" s="128" t="s">
        <v>433</v>
      </c>
      <c r="B26" s="44" t="s">
        <v>443</v>
      </c>
      <c r="C26" s="60">
        <f t="shared" si="0"/>
        <v>57.84</v>
      </c>
      <c r="D26" s="61"/>
      <c r="E26" s="61">
        <v>57.84</v>
      </c>
    </row>
    <row r="27" spans="1:5" ht="21" customHeight="1">
      <c r="A27" s="128" t="s">
        <v>434</v>
      </c>
      <c r="B27" s="44" t="s">
        <v>444</v>
      </c>
      <c r="C27" s="60">
        <f t="shared" si="0"/>
        <v>2.4900000000000002</v>
      </c>
      <c r="D27" s="61"/>
      <c r="E27" s="61">
        <v>2.4900000000000002</v>
      </c>
    </row>
    <row r="28" spans="1:5" ht="21" customHeight="1">
      <c r="A28" s="128" t="s">
        <v>435</v>
      </c>
      <c r="B28" s="44" t="s">
        <v>445</v>
      </c>
      <c r="C28" s="60">
        <f t="shared" si="0"/>
        <v>3.65</v>
      </c>
      <c r="D28" s="61"/>
      <c r="E28" s="61">
        <v>3.65</v>
      </c>
    </row>
    <row r="29" spans="1:5" ht="21" customHeight="1">
      <c r="A29" s="128" t="s">
        <v>436</v>
      </c>
      <c r="B29" s="44" t="s">
        <v>446</v>
      </c>
      <c r="C29" s="60">
        <f t="shared" si="0"/>
        <v>4.83</v>
      </c>
      <c r="D29" s="61"/>
      <c r="E29" s="61">
        <v>4.83</v>
      </c>
    </row>
    <row r="30" spans="1:5" ht="21" customHeight="1">
      <c r="A30" s="128" t="s">
        <v>437</v>
      </c>
      <c r="B30" s="44" t="s">
        <v>447</v>
      </c>
      <c r="C30" s="60">
        <f t="shared" si="0"/>
        <v>0.16</v>
      </c>
      <c r="D30" s="61"/>
      <c r="E30" s="61">
        <v>0.16</v>
      </c>
    </row>
    <row r="31" spans="1:5" ht="21" customHeight="1">
      <c r="A31" s="128" t="s">
        <v>438</v>
      </c>
      <c r="B31" s="44" t="s">
        <v>448</v>
      </c>
      <c r="C31" s="60">
        <f t="shared" si="0"/>
        <v>22.27</v>
      </c>
      <c r="D31" s="61"/>
      <c r="E31" s="61">
        <v>22.27</v>
      </c>
    </row>
    <row r="32" spans="1:5" ht="21" customHeight="1">
      <c r="A32" s="128" t="s">
        <v>439</v>
      </c>
      <c r="B32" s="44" t="s">
        <v>449</v>
      </c>
      <c r="C32" s="60">
        <f t="shared" si="0"/>
        <v>20</v>
      </c>
      <c r="D32" s="61"/>
      <c r="E32" s="61">
        <v>20</v>
      </c>
    </row>
    <row r="33" spans="1:5" ht="21" customHeight="1">
      <c r="A33" s="128" t="s">
        <v>440</v>
      </c>
      <c r="B33" s="44" t="s">
        <v>450</v>
      </c>
      <c r="C33" s="60">
        <f t="shared" si="0"/>
        <v>4.5199999999999996</v>
      </c>
      <c r="D33" s="61"/>
      <c r="E33" s="61">
        <v>4.5199999999999996</v>
      </c>
    </row>
    <row r="34" spans="1:5" ht="21" customHeight="1">
      <c r="A34" s="128" t="s">
        <v>441</v>
      </c>
      <c r="B34" s="44" t="s">
        <v>451</v>
      </c>
      <c r="C34" s="60">
        <f t="shared" si="0"/>
        <v>21.07</v>
      </c>
      <c r="D34" s="61"/>
      <c r="E34" s="61">
        <v>21.07</v>
      </c>
    </row>
    <row r="35" spans="1:5" ht="21" customHeight="1">
      <c r="A35" s="128" t="s">
        <v>442</v>
      </c>
      <c r="B35" s="44" t="s">
        <v>452</v>
      </c>
      <c r="C35" s="60">
        <f t="shared" si="0"/>
        <v>20.81</v>
      </c>
      <c r="D35" s="61"/>
      <c r="E35" s="61">
        <v>20.81</v>
      </c>
    </row>
    <row r="36" spans="1:5" ht="21" customHeight="1">
      <c r="A36" s="62" t="s">
        <v>453</v>
      </c>
      <c r="B36" s="44" t="s">
        <v>454</v>
      </c>
      <c r="C36" s="127">
        <f t="shared" si="0"/>
        <v>7.81</v>
      </c>
      <c r="D36" s="61"/>
      <c r="E36" s="124">
        <f>SUM(E37)</f>
        <v>7.81</v>
      </c>
    </row>
    <row r="37" spans="1:5" ht="21" customHeight="1">
      <c r="A37" s="128" t="s">
        <v>455</v>
      </c>
      <c r="B37" s="44" t="s">
        <v>456</v>
      </c>
      <c r="C37" s="60">
        <f t="shared" si="0"/>
        <v>7.81</v>
      </c>
      <c r="D37" s="61"/>
      <c r="E37" s="61">
        <v>7.81</v>
      </c>
    </row>
    <row r="38" spans="1:5" ht="21.75" customHeight="1">
      <c r="A38" s="162" t="s">
        <v>129</v>
      </c>
      <c r="B38" s="162"/>
      <c r="C38" s="162"/>
      <c r="D38" s="162"/>
      <c r="E38" s="162"/>
    </row>
    <row r="39" spans="1:5" ht="12.75" customHeight="1">
      <c r="C39" s="54"/>
      <c r="D39" s="54"/>
      <c r="E39" s="54"/>
    </row>
    <row r="40" spans="1:5" ht="12.75" customHeight="1">
      <c r="C40" s="54"/>
      <c r="D40" s="54"/>
      <c r="E40" s="54"/>
    </row>
    <row r="41" spans="1:5" ht="12.75" customHeight="1">
      <c r="C41" s="54"/>
      <c r="D41" s="54"/>
      <c r="E41" s="54"/>
    </row>
    <row r="42" spans="1:5" ht="12.75" customHeight="1">
      <c r="C42" s="54"/>
      <c r="D42" s="54"/>
      <c r="E42" s="54"/>
    </row>
    <row r="43" spans="1:5" ht="12.75" customHeight="1">
      <c r="C43" s="54"/>
      <c r="D43" s="54"/>
      <c r="E43" s="54"/>
    </row>
    <row r="44" spans="1:5" ht="12.75" customHeight="1">
      <c r="C44" s="54"/>
      <c r="D44" s="54"/>
      <c r="E44" s="54"/>
    </row>
    <row r="45" spans="1:5" ht="12.75" customHeight="1">
      <c r="C45" s="54"/>
      <c r="D45" s="54"/>
      <c r="E45" s="54"/>
    </row>
    <row r="46" spans="1:5" ht="12.75" customHeight="1">
      <c r="C46" s="54"/>
      <c r="D46" s="54"/>
      <c r="E46" s="54"/>
    </row>
    <row r="47" spans="1:5" ht="12.75" customHeight="1">
      <c r="C47" s="54"/>
      <c r="D47" s="54"/>
      <c r="E47" s="54"/>
    </row>
    <row r="48" spans="1:5" ht="12.75" customHeight="1">
      <c r="C48" s="54"/>
      <c r="D48" s="54"/>
      <c r="E48" s="54"/>
    </row>
    <row r="49" spans="3:5" ht="12.75" customHeight="1">
      <c r="C49" s="54"/>
      <c r="D49" s="54"/>
      <c r="E49" s="54"/>
    </row>
    <row r="50" spans="3:5" ht="12.75" customHeight="1">
      <c r="C50" s="54"/>
      <c r="D50" s="54"/>
      <c r="E50" s="54"/>
    </row>
    <row r="51" spans="3:5" ht="12.75" customHeight="1">
      <c r="C51" s="54"/>
      <c r="D51" s="54"/>
      <c r="E51" s="54"/>
    </row>
    <row r="52" spans="3:5" ht="12.75" customHeight="1">
      <c r="C52" s="54"/>
      <c r="D52" s="54"/>
      <c r="E52" s="54"/>
    </row>
    <row r="53" spans="3:5" ht="12.75" customHeight="1">
      <c r="C53" s="54"/>
      <c r="D53" s="54"/>
      <c r="E53" s="54"/>
    </row>
    <row r="54" spans="3:5" ht="12.75" customHeight="1">
      <c r="C54" s="54"/>
      <c r="D54" s="54"/>
      <c r="E54" s="54"/>
    </row>
    <row r="55" spans="3:5" ht="12.75" customHeight="1">
      <c r="C55" s="54"/>
      <c r="D55" s="54"/>
      <c r="E55" s="54"/>
    </row>
    <row r="56" spans="3:5" ht="12.75" customHeight="1">
      <c r="C56" s="54"/>
      <c r="D56" s="54"/>
      <c r="E56" s="54"/>
    </row>
    <row r="57" spans="3:5" ht="12.75" customHeight="1">
      <c r="C57" s="54"/>
      <c r="D57" s="54"/>
      <c r="E57" s="54"/>
    </row>
    <row r="58" spans="3:5" ht="12.75" customHeight="1">
      <c r="C58" s="54"/>
      <c r="D58" s="54"/>
      <c r="E58" s="54"/>
    </row>
    <row r="59" spans="3:5" ht="12.75" customHeight="1">
      <c r="C59" s="54"/>
      <c r="D59" s="54"/>
      <c r="E59" s="54"/>
    </row>
    <row r="60" spans="3:5" ht="12.75" customHeight="1">
      <c r="C60" s="54"/>
      <c r="D60" s="54"/>
      <c r="E60" s="54"/>
    </row>
    <row r="61" spans="3:5" ht="12.75" customHeight="1">
      <c r="C61" s="54"/>
      <c r="D61" s="54"/>
      <c r="E61" s="54"/>
    </row>
    <row r="62" spans="3:5" ht="12.75" customHeight="1">
      <c r="C62" s="54"/>
      <c r="D62" s="54"/>
      <c r="E62" s="54"/>
    </row>
    <row r="63" spans="3:5" ht="12.75" customHeight="1">
      <c r="C63" s="54"/>
      <c r="D63" s="54"/>
      <c r="E63" s="54"/>
    </row>
    <row r="64" spans="3:5" ht="12.75" customHeight="1">
      <c r="C64" s="54"/>
      <c r="D64" s="54"/>
      <c r="E64" s="54"/>
    </row>
    <row r="65" spans="3:5" ht="12.75" customHeight="1">
      <c r="C65" s="54"/>
      <c r="D65" s="54"/>
      <c r="E65" s="54"/>
    </row>
    <row r="66" spans="3:5" ht="12.75" customHeight="1">
      <c r="C66" s="54"/>
      <c r="D66" s="54"/>
      <c r="E66" s="54"/>
    </row>
    <row r="67" spans="3:5" ht="12.75" customHeight="1">
      <c r="C67" s="54"/>
      <c r="D67" s="54"/>
      <c r="E67" s="54"/>
    </row>
    <row r="68" spans="3:5" ht="12.75" customHeight="1">
      <c r="C68" s="54"/>
      <c r="D68" s="54"/>
      <c r="E68" s="54"/>
    </row>
    <row r="69" spans="3:5" ht="12.75" customHeight="1">
      <c r="C69" s="54"/>
      <c r="D69" s="54"/>
      <c r="E69" s="54"/>
    </row>
    <row r="70" spans="3:5" ht="12.75" customHeight="1">
      <c r="C70" s="54"/>
      <c r="D70" s="54"/>
      <c r="E70" s="54"/>
    </row>
    <row r="71" spans="3:5" ht="12.75" customHeight="1">
      <c r="C71" s="54"/>
      <c r="D71" s="54"/>
      <c r="E71" s="54"/>
    </row>
    <row r="72" spans="3:5" ht="12.75" customHeight="1">
      <c r="C72" s="54"/>
      <c r="D72" s="54"/>
      <c r="E72" s="54"/>
    </row>
    <row r="73" spans="3:5" ht="12.75" customHeight="1">
      <c r="C73" s="54"/>
      <c r="D73" s="54"/>
      <c r="E73" s="54"/>
    </row>
    <row r="74" spans="3:5" ht="12.75" customHeight="1">
      <c r="C74" s="54"/>
      <c r="D74" s="54"/>
      <c r="E74" s="54"/>
    </row>
    <row r="75" spans="3:5" ht="12.75" customHeight="1">
      <c r="C75" s="54"/>
      <c r="D75" s="54"/>
      <c r="E75" s="54"/>
    </row>
    <row r="76" spans="3:5" ht="12.75" customHeight="1">
      <c r="C76" s="54"/>
      <c r="D76" s="54"/>
      <c r="E76" s="54"/>
    </row>
    <row r="77" spans="3:5" ht="12.75" customHeight="1">
      <c r="C77" s="54"/>
      <c r="D77" s="54"/>
      <c r="E77" s="54"/>
    </row>
    <row r="78" spans="3:5" ht="12.75" customHeight="1">
      <c r="C78" s="54"/>
      <c r="D78" s="54"/>
      <c r="E78" s="54"/>
    </row>
  </sheetData>
  <mergeCells count="5">
    <mergeCell ref="A1:E1"/>
    <mergeCell ref="A38:E38"/>
    <mergeCell ref="A6:B6"/>
    <mergeCell ref="A4:B4"/>
    <mergeCell ref="C4:E4"/>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9"/>
  <sheetViews>
    <sheetView workbookViewId="0">
      <selection activeCell="B16" sqref="B16"/>
    </sheetView>
  </sheetViews>
  <sheetFormatPr defaultColWidth="7.6640625" defaultRowHeight="14.25"/>
  <cols>
    <col min="1" max="1" width="13" style="5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ustomWidth="1"/>
    <col min="256" max="16384" width="7.6640625" style="21"/>
  </cols>
  <sheetData>
    <row r="1" spans="1:8" ht="25.5">
      <c r="A1" s="136" t="s">
        <v>143</v>
      </c>
      <c r="B1" s="136"/>
      <c r="C1" s="136"/>
      <c r="D1" s="136"/>
      <c r="E1" s="136"/>
      <c r="F1" s="136"/>
      <c r="G1" s="136"/>
      <c r="H1" s="136"/>
    </row>
    <row r="2" spans="1:8" ht="15" customHeight="1">
      <c r="A2" s="66"/>
      <c r="B2" s="71"/>
      <c r="C2" s="71"/>
      <c r="D2" s="71"/>
      <c r="E2" s="71"/>
      <c r="F2" s="72"/>
      <c r="G2" s="69"/>
      <c r="H2" s="69" t="s">
        <v>95</v>
      </c>
    </row>
    <row r="3" spans="1:8" ht="15" customHeight="1">
      <c r="A3" s="131" t="s">
        <v>459</v>
      </c>
      <c r="B3" s="131"/>
      <c r="C3" s="73"/>
      <c r="D3" s="74"/>
      <c r="E3" s="72"/>
      <c r="F3" s="72"/>
      <c r="G3" s="72"/>
      <c r="H3" s="69" t="s">
        <v>12</v>
      </c>
    </row>
    <row r="4" spans="1:8" ht="20.25" customHeight="1">
      <c r="A4" s="172" t="s">
        <v>68</v>
      </c>
      <c r="B4" s="159" t="s">
        <v>70</v>
      </c>
      <c r="C4" s="159" t="s">
        <v>148</v>
      </c>
      <c r="D4" s="171" t="s">
        <v>71</v>
      </c>
      <c r="E4" s="171" t="s">
        <v>72</v>
      </c>
      <c r="F4" s="171"/>
      <c r="G4" s="171"/>
      <c r="H4" s="171" t="s">
        <v>73</v>
      </c>
    </row>
    <row r="5" spans="1:8" ht="20.25" customHeight="1">
      <c r="A5" s="173"/>
      <c r="B5" s="159"/>
      <c r="C5" s="159"/>
      <c r="D5" s="171"/>
      <c r="E5" s="65" t="s">
        <v>14</v>
      </c>
      <c r="F5" s="40" t="s">
        <v>15</v>
      </c>
      <c r="G5" s="65" t="s">
        <v>16</v>
      </c>
      <c r="H5" s="171"/>
    </row>
    <row r="6" spans="1:8" ht="21" customHeight="1">
      <c r="A6" s="170" t="s">
        <v>14</v>
      </c>
      <c r="B6" s="170"/>
      <c r="C6" s="48"/>
      <c r="D6" s="49">
        <f>D7+D11+D15</f>
        <v>346.54999999999995</v>
      </c>
      <c r="E6" s="49">
        <f>F6+G6</f>
        <v>346.54999999999995</v>
      </c>
      <c r="F6" s="49"/>
      <c r="G6" s="49">
        <f>G7+G11+G15</f>
        <v>346.54999999999995</v>
      </c>
      <c r="H6" s="48"/>
    </row>
    <row r="7" spans="1:8" ht="21" customHeight="1">
      <c r="A7" s="24" t="s">
        <v>324</v>
      </c>
      <c r="B7" s="24" t="s">
        <v>38</v>
      </c>
      <c r="C7" s="48"/>
      <c r="D7" s="49">
        <f>D8</f>
        <v>325.64</v>
      </c>
      <c r="E7" s="49">
        <f t="shared" ref="E7:E17" si="0">F7+G7</f>
        <v>325.64</v>
      </c>
      <c r="F7" s="49"/>
      <c r="G7" s="49">
        <f>G8</f>
        <v>325.64</v>
      </c>
      <c r="H7" s="48"/>
    </row>
    <row r="8" spans="1:8" ht="21" customHeight="1">
      <c r="A8" s="24" t="s">
        <v>325</v>
      </c>
      <c r="B8" s="24" t="s">
        <v>464</v>
      </c>
      <c r="C8" s="48"/>
      <c r="D8" s="49">
        <f>D9+D10</f>
        <v>325.64</v>
      </c>
      <c r="E8" s="49">
        <f t="shared" si="0"/>
        <v>325.64</v>
      </c>
      <c r="F8" s="49"/>
      <c r="G8" s="49">
        <f>G9+G10</f>
        <v>325.64</v>
      </c>
      <c r="H8" s="48"/>
    </row>
    <row r="9" spans="1:8" ht="21" customHeight="1">
      <c r="A9" s="24" t="s">
        <v>327</v>
      </c>
      <c r="B9" s="24" t="s">
        <v>328</v>
      </c>
      <c r="C9" s="48"/>
      <c r="D9" s="49">
        <v>22</v>
      </c>
      <c r="E9" s="49">
        <f t="shared" si="0"/>
        <v>22</v>
      </c>
      <c r="F9" s="49"/>
      <c r="G9" s="49">
        <v>22</v>
      </c>
      <c r="H9" s="48"/>
    </row>
    <row r="10" spans="1:8" ht="21" customHeight="1">
      <c r="A10" s="31" t="s">
        <v>329</v>
      </c>
      <c r="B10" s="31" t="s">
        <v>330</v>
      </c>
      <c r="C10" s="48"/>
      <c r="D10" s="48">
        <v>303.64</v>
      </c>
      <c r="E10" s="49">
        <f t="shared" si="0"/>
        <v>303.64</v>
      </c>
      <c r="F10" s="79"/>
      <c r="G10" s="48">
        <v>303.64</v>
      </c>
      <c r="H10" s="48"/>
    </row>
    <row r="11" spans="1:8" ht="21" customHeight="1">
      <c r="A11" s="24" t="s">
        <v>386</v>
      </c>
      <c r="B11" s="24" t="s">
        <v>387</v>
      </c>
      <c r="C11" s="48"/>
      <c r="D11" s="48">
        <f>D12</f>
        <v>7.34</v>
      </c>
      <c r="E11" s="49">
        <f t="shared" si="0"/>
        <v>7.34</v>
      </c>
      <c r="F11" s="48"/>
      <c r="G11" s="48">
        <f>G12</f>
        <v>7.34</v>
      </c>
      <c r="H11" s="48"/>
    </row>
    <row r="12" spans="1:8" ht="21" customHeight="1">
      <c r="A12" s="24" t="s">
        <v>388</v>
      </c>
      <c r="B12" s="51" t="s">
        <v>463</v>
      </c>
      <c r="C12" s="48"/>
      <c r="D12" s="48">
        <f>D13+D14</f>
        <v>7.34</v>
      </c>
      <c r="E12" s="49">
        <f t="shared" si="0"/>
        <v>7.34</v>
      </c>
      <c r="F12" s="48"/>
      <c r="G12" s="48">
        <f>G13+G14</f>
        <v>7.34</v>
      </c>
      <c r="H12" s="48"/>
    </row>
    <row r="13" spans="1:8" s="23" customFormat="1" ht="21" customHeight="1">
      <c r="A13" s="24" t="s">
        <v>390</v>
      </c>
      <c r="B13" s="24" t="s">
        <v>391</v>
      </c>
      <c r="C13" s="48"/>
      <c r="D13" s="48">
        <v>5.84</v>
      </c>
      <c r="E13" s="49">
        <f t="shared" si="0"/>
        <v>5.84</v>
      </c>
      <c r="F13" s="48"/>
      <c r="G13" s="80">
        <v>5.84</v>
      </c>
      <c r="H13" s="80"/>
    </row>
    <row r="14" spans="1:8" s="23" customFormat="1" ht="21" customHeight="1">
      <c r="A14" s="24" t="s">
        <v>392</v>
      </c>
      <c r="B14" s="24" t="s">
        <v>393</v>
      </c>
      <c r="C14" s="48"/>
      <c r="D14" s="48">
        <v>1.5</v>
      </c>
      <c r="E14" s="49">
        <f t="shared" si="0"/>
        <v>1.5</v>
      </c>
      <c r="F14" s="48"/>
      <c r="G14" s="80">
        <v>1.5</v>
      </c>
      <c r="H14" s="80"/>
    </row>
    <row r="15" spans="1:8" s="23" customFormat="1" ht="21" customHeight="1">
      <c r="A15" s="24" t="s">
        <v>394</v>
      </c>
      <c r="B15" s="24" t="s">
        <v>395</v>
      </c>
      <c r="C15" s="48"/>
      <c r="D15" s="48">
        <f>D16</f>
        <v>13.57</v>
      </c>
      <c r="E15" s="49">
        <f t="shared" si="0"/>
        <v>13.57</v>
      </c>
      <c r="F15" s="48"/>
      <c r="G15" s="48">
        <f>G16</f>
        <v>13.57</v>
      </c>
      <c r="H15" s="80"/>
    </row>
    <row r="16" spans="1:8" s="23" customFormat="1" ht="21" customHeight="1">
      <c r="A16" s="24" t="s">
        <v>396</v>
      </c>
      <c r="B16" s="24" t="s">
        <v>465</v>
      </c>
      <c r="C16" s="48"/>
      <c r="D16" s="48">
        <f>D17</f>
        <v>13.57</v>
      </c>
      <c r="E16" s="49">
        <f t="shared" si="0"/>
        <v>13.57</v>
      </c>
      <c r="F16" s="48"/>
      <c r="G16" s="48">
        <f>G17</f>
        <v>13.57</v>
      </c>
      <c r="H16" s="80"/>
    </row>
    <row r="17" spans="1:10" s="23" customFormat="1" ht="21" customHeight="1">
      <c r="A17" s="24" t="s">
        <v>398</v>
      </c>
      <c r="B17" s="24" t="s">
        <v>399</v>
      </c>
      <c r="C17" s="48"/>
      <c r="D17" s="48">
        <v>13.57</v>
      </c>
      <c r="E17" s="49">
        <f t="shared" si="0"/>
        <v>13.57</v>
      </c>
      <c r="F17" s="48"/>
      <c r="G17" s="80">
        <v>13.57</v>
      </c>
      <c r="H17" s="80"/>
    </row>
    <row r="18" spans="1:10" ht="21" customHeight="1">
      <c r="A18" s="63" t="s">
        <v>155</v>
      </c>
      <c r="B18" s="81"/>
      <c r="C18" s="81"/>
      <c r="D18" s="81"/>
      <c r="E18" s="81"/>
      <c r="F18" s="81"/>
      <c r="G18" s="81"/>
      <c r="H18" s="81"/>
    </row>
    <row r="19" spans="1:10" ht="21" customHeight="1">
      <c r="A19" s="57" t="s">
        <v>154</v>
      </c>
      <c r="B19" s="81"/>
      <c r="C19" s="81"/>
      <c r="D19" s="81"/>
      <c r="E19" s="81"/>
      <c r="F19" s="81"/>
      <c r="G19" s="81"/>
      <c r="H19" s="81"/>
      <c r="I19" s="64"/>
      <c r="J19" s="64"/>
    </row>
    <row r="20" spans="1:10" ht="21" customHeight="1">
      <c r="E20" s="21"/>
      <c r="F20" s="21"/>
      <c r="G20" s="21"/>
    </row>
    <row r="21" spans="1:10" ht="21" customHeight="1">
      <c r="E21" s="21"/>
      <c r="F21" s="21"/>
      <c r="G21" s="21"/>
    </row>
    <row r="22" spans="1:10" ht="21" customHeight="1">
      <c r="E22" s="21"/>
      <c r="F22" s="21"/>
      <c r="G22" s="21"/>
    </row>
    <row r="23" spans="1:10" ht="21" customHeight="1">
      <c r="E23" s="21"/>
      <c r="F23" s="21"/>
      <c r="G23" s="21"/>
    </row>
    <row r="24" spans="1:10" ht="21" customHeight="1">
      <c r="E24" s="21"/>
      <c r="F24" s="21"/>
      <c r="G24" s="21"/>
    </row>
    <row r="25" spans="1:10" ht="21" customHeight="1">
      <c r="E25" s="21"/>
      <c r="F25" s="21"/>
      <c r="G25" s="21"/>
    </row>
    <row r="26" spans="1:10" ht="21" customHeight="1">
      <c r="E26" s="21"/>
      <c r="F26" s="21"/>
      <c r="G26" s="21"/>
    </row>
    <row r="27" spans="1:10" ht="21" customHeight="1">
      <c r="E27" s="21"/>
      <c r="F27" s="21"/>
      <c r="G27" s="21"/>
    </row>
    <row r="28" spans="1:10" ht="21" customHeight="1">
      <c r="E28" s="21"/>
      <c r="F28" s="21"/>
      <c r="G28" s="21"/>
    </row>
    <row r="29" spans="1:10" ht="21" customHeight="1">
      <c r="E29" s="21"/>
      <c r="F29" s="21"/>
      <c r="G29" s="21"/>
    </row>
    <row r="30" spans="1:10" ht="21" customHeight="1">
      <c r="E30" s="21"/>
      <c r="F30" s="21"/>
      <c r="G30" s="21"/>
    </row>
    <row r="31" spans="1:10" ht="21" customHeight="1">
      <c r="E31" s="21"/>
      <c r="F31" s="21"/>
      <c r="G31" s="21"/>
    </row>
    <row r="32" spans="1:10" ht="21" customHeight="1">
      <c r="E32" s="21"/>
      <c r="F32" s="21"/>
      <c r="G32" s="21"/>
    </row>
    <row r="33" spans="5:7" ht="21" customHeight="1">
      <c r="E33" s="21"/>
      <c r="F33" s="21"/>
      <c r="G33" s="21"/>
    </row>
    <row r="34" spans="5:7" ht="21" customHeight="1">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row r="187" spans="5:7">
      <c r="E187" s="21"/>
      <c r="F187" s="21"/>
      <c r="G187" s="21"/>
    </row>
    <row r="188" spans="5:7">
      <c r="E188" s="21"/>
      <c r="F188" s="21"/>
      <c r="G188" s="21"/>
    </row>
    <row r="189" spans="5:7">
      <c r="E189" s="21"/>
      <c r="F189" s="21"/>
      <c r="G189" s="21"/>
    </row>
  </sheetData>
  <mergeCells count="8">
    <mergeCell ref="A6:B6"/>
    <mergeCell ref="C4:C5"/>
    <mergeCell ref="H4:H5"/>
    <mergeCell ref="A1:H1"/>
    <mergeCell ref="B4:B5"/>
    <mergeCell ref="D4:D5"/>
    <mergeCell ref="E4:G4"/>
    <mergeCell ref="A4:A5"/>
  </mergeCells>
  <phoneticPr fontId="3" type="noConversion"/>
  <conditionalFormatting sqref="B18:G65524 H3 A1:A2 B3:E4 A6 F5:G17 I1:IU1 B5 D5:E6 I5:IU5 H4:IU4 J2:IU3 H6:IU65524 G2 E11:G12 E15:G16 E6:G8 A7:E17">
    <cfRule type="expression" dxfId="8"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7" sqref="A7"/>
    </sheetView>
  </sheetViews>
  <sheetFormatPr defaultRowHeight="11.25"/>
  <cols>
    <col min="1" max="1" width="46.83203125" style="25" customWidth="1"/>
    <col min="2" max="2" width="20" style="25" customWidth="1"/>
    <col min="3" max="3" width="17.33203125" style="25" customWidth="1"/>
    <col min="4" max="4" width="50.33203125" style="25" customWidth="1"/>
    <col min="5" max="5" width="21.33203125" style="25" customWidth="1"/>
    <col min="6" max="235" width="9.33203125" style="25"/>
    <col min="236" max="236" width="50" style="25" customWidth="1"/>
    <col min="237" max="237" width="6.33203125" style="25" customWidth="1"/>
    <col min="238" max="238" width="20" style="25" customWidth="1"/>
    <col min="239" max="239" width="56.33203125" style="25" customWidth="1"/>
    <col min="240" max="240" width="6.33203125" style="25" customWidth="1"/>
    <col min="241" max="241" width="20" style="25" customWidth="1"/>
    <col min="242" max="242" width="11.33203125" style="25" customWidth="1"/>
    <col min="243" max="16384" width="9.33203125" style="25"/>
  </cols>
  <sheetData>
    <row r="1" spans="1:5" ht="21.75" customHeight="1">
      <c r="A1" s="136" t="s">
        <v>171</v>
      </c>
      <c r="B1" s="136"/>
      <c r="C1" s="136"/>
      <c r="D1" s="136"/>
      <c r="E1" s="136"/>
    </row>
    <row r="2" spans="1:5" ht="15" customHeight="1">
      <c r="A2" s="66"/>
      <c r="B2" s="68"/>
      <c r="C2" s="68"/>
      <c r="D2" s="68"/>
      <c r="E2" s="69" t="s">
        <v>124</v>
      </c>
    </row>
    <row r="3" spans="1:5" ht="18.75">
      <c r="A3" s="175" t="s">
        <v>458</v>
      </c>
      <c r="B3" s="175"/>
      <c r="C3" s="70"/>
      <c r="D3" s="68"/>
      <c r="E3" s="69" t="s">
        <v>12</v>
      </c>
    </row>
    <row r="4" spans="1:5" ht="17.25" customHeight="1">
      <c r="A4" s="82" t="s">
        <v>64</v>
      </c>
      <c r="B4" s="82" t="s">
        <v>98</v>
      </c>
      <c r="C4" s="82" t="s">
        <v>8</v>
      </c>
      <c r="D4" s="82" t="s">
        <v>64</v>
      </c>
      <c r="E4" s="82" t="s">
        <v>8</v>
      </c>
    </row>
    <row r="5" spans="1:5" ht="17.25" customHeight="1">
      <c r="A5" s="83" t="s">
        <v>99</v>
      </c>
      <c r="B5" s="84" t="s">
        <v>56</v>
      </c>
      <c r="C5" s="84" t="s">
        <v>56</v>
      </c>
      <c r="D5" s="83" t="s">
        <v>158</v>
      </c>
      <c r="E5" s="85"/>
    </row>
    <row r="6" spans="1:5" ht="17.25" customHeight="1">
      <c r="A6" s="83" t="s">
        <v>100</v>
      </c>
      <c r="B6" s="85">
        <v>9</v>
      </c>
      <c r="C6" s="85">
        <v>4.68</v>
      </c>
      <c r="D6" s="86" t="s">
        <v>101</v>
      </c>
      <c r="E6" s="85">
        <v>183.74</v>
      </c>
    </row>
    <row r="7" spans="1:5" ht="17.25" customHeight="1">
      <c r="A7" s="86" t="s">
        <v>102</v>
      </c>
      <c r="B7" s="85"/>
      <c r="C7" s="85"/>
      <c r="D7" s="86" t="s">
        <v>103</v>
      </c>
      <c r="E7" s="87"/>
    </row>
    <row r="8" spans="1:5" ht="17.25" customHeight="1">
      <c r="A8" s="86" t="s">
        <v>104</v>
      </c>
      <c r="B8" s="85">
        <f>B9+B10</f>
        <v>8</v>
      </c>
      <c r="C8" s="85">
        <v>4.5199999999999996</v>
      </c>
      <c r="D8" s="83" t="s">
        <v>159</v>
      </c>
      <c r="E8" s="84" t="s">
        <v>56</v>
      </c>
    </row>
    <row r="9" spans="1:5" ht="17.25" customHeight="1">
      <c r="A9" s="86" t="s">
        <v>106</v>
      </c>
      <c r="B9" s="87"/>
      <c r="C9" s="87"/>
      <c r="D9" s="86" t="s">
        <v>108</v>
      </c>
      <c r="E9" s="84">
        <v>1</v>
      </c>
    </row>
    <row r="10" spans="1:5" ht="17.25" customHeight="1">
      <c r="A10" s="86" t="s">
        <v>107</v>
      </c>
      <c r="B10" s="85">
        <v>8</v>
      </c>
      <c r="C10" s="85">
        <v>4.5199999999999996</v>
      </c>
      <c r="D10" s="86" t="s">
        <v>130</v>
      </c>
      <c r="E10" s="88"/>
    </row>
    <row r="11" spans="1:5" ht="17.25" customHeight="1">
      <c r="A11" s="86" t="s">
        <v>109</v>
      </c>
      <c r="B11" s="130">
        <v>1</v>
      </c>
      <c r="C11" s="85">
        <f>C12+C14</f>
        <v>0.16</v>
      </c>
      <c r="D11" s="86" t="s">
        <v>131</v>
      </c>
      <c r="E11" s="87"/>
    </row>
    <row r="12" spans="1:5" ht="17.25" customHeight="1">
      <c r="A12" s="86" t="s">
        <v>110</v>
      </c>
      <c r="B12" s="130">
        <v>1</v>
      </c>
      <c r="C12" s="85">
        <v>0.16</v>
      </c>
      <c r="D12" s="86" t="s">
        <v>132</v>
      </c>
      <c r="E12" s="88">
        <v>1</v>
      </c>
    </row>
    <row r="13" spans="1:5" ht="17.25" customHeight="1">
      <c r="A13" s="86" t="s">
        <v>111</v>
      </c>
      <c r="B13" s="87"/>
      <c r="C13" s="87"/>
      <c r="D13" s="86" t="s">
        <v>133</v>
      </c>
      <c r="E13" s="87" t="s">
        <v>19</v>
      </c>
    </row>
    <row r="14" spans="1:5" ht="17.25" customHeight="1">
      <c r="A14" s="86" t="s">
        <v>112</v>
      </c>
      <c r="B14" s="87" t="s">
        <v>19</v>
      </c>
      <c r="C14" s="87"/>
      <c r="D14" s="86" t="s">
        <v>134</v>
      </c>
      <c r="E14" s="87" t="s">
        <v>19</v>
      </c>
    </row>
    <row r="15" spans="1:5" ht="17.25" customHeight="1">
      <c r="A15" s="83" t="s">
        <v>113</v>
      </c>
      <c r="B15" s="84" t="s">
        <v>56</v>
      </c>
      <c r="C15" s="84" t="s">
        <v>56</v>
      </c>
      <c r="D15" s="86" t="s">
        <v>135</v>
      </c>
      <c r="E15" s="87" t="s">
        <v>19</v>
      </c>
    </row>
    <row r="16" spans="1:5" ht="17.25" customHeight="1">
      <c r="A16" s="86" t="s">
        <v>114</v>
      </c>
      <c r="B16" s="84" t="s">
        <v>56</v>
      </c>
      <c r="C16" s="88"/>
      <c r="D16" s="86" t="s">
        <v>136</v>
      </c>
      <c r="E16" s="87" t="s">
        <v>19</v>
      </c>
    </row>
    <row r="17" spans="1:5" ht="17.25" customHeight="1">
      <c r="A17" s="86" t="s">
        <v>115</v>
      </c>
      <c r="B17" s="84" t="s">
        <v>56</v>
      </c>
      <c r="C17" s="88"/>
      <c r="D17" s="86" t="s">
        <v>137</v>
      </c>
      <c r="E17" s="87" t="s">
        <v>19</v>
      </c>
    </row>
    <row r="18" spans="1:5" ht="17.25" customHeight="1">
      <c r="A18" s="86" t="s">
        <v>116</v>
      </c>
      <c r="B18" s="84" t="s">
        <v>56</v>
      </c>
      <c r="C18" s="87"/>
      <c r="D18" s="92" t="s">
        <v>160</v>
      </c>
      <c r="E18" s="86" t="s">
        <v>105</v>
      </c>
    </row>
    <row r="19" spans="1:5" ht="17.25" customHeight="1">
      <c r="A19" s="86" t="s">
        <v>117</v>
      </c>
      <c r="B19" s="84" t="s">
        <v>56</v>
      </c>
      <c r="C19" s="88">
        <v>1</v>
      </c>
      <c r="D19" s="92" t="s">
        <v>161</v>
      </c>
      <c r="E19" s="86" t="s">
        <v>105</v>
      </c>
    </row>
    <row r="20" spans="1:5" ht="17.25" customHeight="1">
      <c r="A20" s="86" t="s">
        <v>118</v>
      </c>
      <c r="B20" s="84" t="s">
        <v>56</v>
      </c>
      <c r="C20" s="88">
        <v>2</v>
      </c>
      <c r="D20" s="93" t="s">
        <v>168</v>
      </c>
      <c r="E20" s="84" t="s">
        <v>56</v>
      </c>
    </row>
    <row r="21" spans="1:5" ht="17.25" customHeight="1">
      <c r="A21" s="86" t="s">
        <v>119</v>
      </c>
      <c r="B21" s="84" t="s">
        <v>56</v>
      </c>
      <c r="C21" s="87"/>
      <c r="D21" s="92" t="s">
        <v>162</v>
      </c>
      <c r="E21" s="86" t="s">
        <v>19</v>
      </c>
    </row>
    <row r="22" spans="1:5" ht="17.25" customHeight="1">
      <c r="A22" s="86" t="s">
        <v>120</v>
      </c>
      <c r="B22" s="84" t="s">
        <v>56</v>
      </c>
      <c r="C22" s="88">
        <v>14</v>
      </c>
      <c r="D22" s="92" t="s">
        <v>163</v>
      </c>
      <c r="E22" s="86" t="s">
        <v>105</v>
      </c>
    </row>
    <row r="23" spans="1:5" ht="17.25" customHeight="1">
      <c r="A23" s="86" t="s">
        <v>121</v>
      </c>
      <c r="B23" s="84" t="s">
        <v>56</v>
      </c>
      <c r="C23" s="87"/>
      <c r="D23" s="92" t="s">
        <v>164</v>
      </c>
      <c r="E23" s="86" t="s">
        <v>19</v>
      </c>
    </row>
    <row r="24" spans="1:5" ht="17.25" customHeight="1">
      <c r="A24" s="86" t="s">
        <v>122</v>
      </c>
      <c r="B24" s="84" t="s">
        <v>56</v>
      </c>
      <c r="C24" s="87"/>
      <c r="D24" s="92" t="s">
        <v>165</v>
      </c>
      <c r="E24" s="86" t="s">
        <v>105</v>
      </c>
    </row>
    <row r="25" spans="1:5" ht="17.25" customHeight="1">
      <c r="A25" s="86" t="s">
        <v>123</v>
      </c>
      <c r="B25" s="84" t="s">
        <v>56</v>
      </c>
      <c r="C25" s="87"/>
      <c r="D25" s="92" t="s">
        <v>166</v>
      </c>
      <c r="E25" s="86" t="s">
        <v>105</v>
      </c>
    </row>
    <row r="26" spans="1:5" ht="17.25" customHeight="1">
      <c r="A26" s="93" t="s">
        <v>156</v>
      </c>
      <c r="B26" s="84" t="s">
        <v>56</v>
      </c>
      <c r="C26" s="87">
        <v>3.65</v>
      </c>
      <c r="D26" s="92" t="s">
        <v>167</v>
      </c>
      <c r="E26" s="86"/>
    </row>
    <row r="27" spans="1:5" ht="17.25" customHeight="1">
      <c r="A27" s="93" t="s">
        <v>157</v>
      </c>
      <c r="B27" s="84" t="s">
        <v>56</v>
      </c>
      <c r="C27" s="87">
        <v>4.83</v>
      </c>
      <c r="D27" s="86"/>
      <c r="E27" s="86"/>
    </row>
    <row r="28" spans="1:5" ht="17.25" customHeight="1">
      <c r="A28" s="174" t="s">
        <v>169</v>
      </c>
      <c r="B28" s="174"/>
      <c r="C28" s="174"/>
      <c r="D28" s="174"/>
      <c r="E28" s="174"/>
    </row>
    <row r="29" spans="1:5" ht="17.25" customHeight="1">
      <c r="A29" s="153" t="s">
        <v>153</v>
      </c>
      <c r="B29" s="153"/>
      <c r="C29" s="153"/>
      <c r="D29" s="153"/>
      <c r="E29" s="153"/>
    </row>
  </sheetData>
  <mergeCells count="4">
    <mergeCell ref="A28:E28"/>
    <mergeCell ref="A29:E29"/>
    <mergeCell ref="A1:E1"/>
    <mergeCell ref="A3:B3"/>
  </mergeCells>
  <phoneticPr fontId="3" type="noConversion"/>
  <conditionalFormatting sqref="E3">
    <cfRule type="expression" dxfId="7" priority="5" stopIfTrue="1">
      <formula>含公式的单元格</formula>
    </cfRule>
  </conditionalFormatting>
  <conditionalFormatting sqref="A2">
    <cfRule type="expression" dxfId="6" priority="3" stopIfTrue="1">
      <formula>含公式的单元格</formula>
    </cfRule>
  </conditionalFormatting>
  <conditionalFormatting sqref="A1">
    <cfRule type="expression" dxfId="5" priority="2" stopIfTrue="1">
      <formula>含公式的单元格</formula>
    </cfRule>
  </conditionalFormatting>
  <conditionalFormatting sqref="A3">
    <cfRule type="expression" dxfId="4"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E6" sqref="E6:G6"/>
    </sheetView>
  </sheetViews>
  <sheetFormatPr defaultRowHeight="11.25"/>
  <cols>
    <col min="1" max="1" width="28.1640625" customWidth="1"/>
    <col min="4" max="7" width="21.5" customWidth="1"/>
  </cols>
  <sheetData>
    <row r="1" spans="1:8" ht="25.5">
      <c r="A1" s="184" t="s">
        <v>402</v>
      </c>
      <c r="B1" s="184"/>
      <c r="C1" s="184"/>
      <c r="D1" s="184"/>
      <c r="E1" s="184"/>
      <c r="F1" s="184"/>
      <c r="G1" s="184"/>
      <c r="H1" s="115"/>
    </row>
    <row r="2" spans="1:8" ht="13.5">
      <c r="A2" s="116"/>
      <c r="B2" s="117"/>
      <c r="C2" s="117"/>
      <c r="D2" s="117"/>
      <c r="E2" s="117"/>
      <c r="F2" s="117"/>
      <c r="G2" s="117"/>
      <c r="H2" s="118"/>
    </row>
    <row r="3" spans="1:8" ht="13.5">
      <c r="A3" s="116"/>
      <c r="B3" s="117"/>
      <c r="C3" s="117"/>
      <c r="D3" s="117"/>
      <c r="E3" s="117"/>
      <c r="F3" s="117"/>
      <c r="G3" s="117"/>
      <c r="H3" s="118"/>
    </row>
    <row r="4" spans="1:8" ht="15" customHeight="1">
      <c r="A4" s="117"/>
      <c r="B4" s="117"/>
      <c r="C4" s="117"/>
      <c r="D4" s="117"/>
      <c r="E4" s="117"/>
      <c r="F4" s="117"/>
      <c r="G4" s="119" t="s">
        <v>403</v>
      </c>
    </row>
    <row r="5" spans="1:8" ht="32.25" customHeight="1">
      <c r="A5" s="177" t="s">
        <v>457</v>
      </c>
      <c r="B5" s="177"/>
      <c r="C5" s="177"/>
      <c r="D5" s="177"/>
      <c r="E5" s="120"/>
      <c r="F5" s="120"/>
      <c r="G5" s="121" t="s">
        <v>404</v>
      </c>
    </row>
    <row r="6" spans="1:8" ht="31.5" customHeight="1">
      <c r="A6" s="185" t="s">
        <v>18</v>
      </c>
      <c r="B6" s="186" t="s">
        <v>18</v>
      </c>
      <c r="C6" s="186" t="s">
        <v>18</v>
      </c>
      <c r="D6" s="186" t="s">
        <v>18</v>
      </c>
      <c r="E6" s="176" t="s">
        <v>405</v>
      </c>
      <c r="F6" s="176" t="s">
        <v>405</v>
      </c>
      <c r="G6" s="176" t="s">
        <v>405</v>
      </c>
    </row>
    <row r="7" spans="1:8">
      <c r="A7" s="187" t="s">
        <v>406</v>
      </c>
      <c r="B7" s="176" t="s">
        <v>406</v>
      </c>
      <c r="C7" s="176" t="s">
        <v>406</v>
      </c>
      <c r="D7" s="176" t="s">
        <v>27</v>
      </c>
      <c r="E7" s="176" t="s">
        <v>29</v>
      </c>
      <c r="F7" s="176" t="s">
        <v>41</v>
      </c>
      <c r="G7" s="176" t="s">
        <v>42</v>
      </c>
    </row>
    <row r="8" spans="1:8">
      <c r="A8" s="187" t="s">
        <v>406</v>
      </c>
      <c r="B8" s="176" t="s">
        <v>406</v>
      </c>
      <c r="C8" s="176" t="s">
        <v>406</v>
      </c>
      <c r="D8" s="176" t="s">
        <v>27</v>
      </c>
      <c r="E8" s="176" t="s">
        <v>29</v>
      </c>
      <c r="F8" s="176" t="s">
        <v>41</v>
      </c>
      <c r="G8" s="176" t="s">
        <v>42</v>
      </c>
    </row>
    <row r="9" spans="1:8">
      <c r="A9" s="187" t="s">
        <v>406</v>
      </c>
      <c r="B9" s="176" t="s">
        <v>406</v>
      </c>
      <c r="C9" s="176" t="s">
        <v>406</v>
      </c>
      <c r="D9" s="176" t="s">
        <v>27</v>
      </c>
      <c r="E9" s="176" t="s">
        <v>29</v>
      </c>
      <c r="F9" s="176" t="s">
        <v>41</v>
      </c>
      <c r="G9" s="176" t="s">
        <v>42</v>
      </c>
    </row>
    <row r="10" spans="1:8" ht="39.75" customHeight="1">
      <c r="A10" s="178" t="s">
        <v>29</v>
      </c>
      <c r="B10" s="179" t="s">
        <v>29</v>
      </c>
      <c r="C10" s="179" t="s">
        <v>29</v>
      </c>
      <c r="D10" s="179" t="s">
        <v>29</v>
      </c>
      <c r="E10" s="122"/>
      <c r="F10" s="122"/>
      <c r="G10" s="122"/>
    </row>
    <row r="11" spans="1:8" ht="39.75" customHeight="1">
      <c r="A11" s="180"/>
      <c r="B11" s="181"/>
      <c r="C11" s="181"/>
      <c r="D11" s="123"/>
      <c r="E11" s="122"/>
      <c r="F11" s="122"/>
      <c r="G11" s="122"/>
    </row>
    <row r="12" spans="1:8" ht="12">
      <c r="A12" s="182" t="s">
        <v>408</v>
      </c>
      <c r="B12" s="183" t="s">
        <v>407</v>
      </c>
      <c r="C12" s="183" t="s">
        <v>407</v>
      </c>
      <c r="D12" s="183" t="s">
        <v>407</v>
      </c>
      <c r="E12" s="183" t="s">
        <v>407</v>
      </c>
      <c r="F12" s="183" t="s">
        <v>407</v>
      </c>
      <c r="G12" s="183" t="s">
        <v>407</v>
      </c>
    </row>
  </sheetData>
  <mergeCells count="12">
    <mergeCell ref="A12:G12"/>
    <mergeCell ref="A1:G1"/>
    <mergeCell ref="A6:D6"/>
    <mergeCell ref="E6:G6"/>
    <mergeCell ref="A7:C9"/>
    <mergeCell ref="D7:D9"/>
    <mergeCell ref="E7:E9"/>
    <mergeCell ref="F7:F9"/>
    <mergeCell ref="G7:G9"/>
    <mergeCell ref="A5:D5"/>
    <mergeCell ref="A10:D10"/>
    <mergeCell ref="A11:C11"/>
  </mergeCells>
  <phoneticPr fontId="50"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lastPrinted>2021-07-30T07:50:12Z</cp:lastPrinted>
  <dcterms:created xsi:type="dcterms:W3CDTF">2014-07-25T07:49:00Z</dcterms:created>
  <dcterms:modified xsi:type="dcterms:W3CDTF">2021-08-04T07:54:57Z</dcterms:modified>
</cp:coreProperties>
</file>