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0730" windowHeight="11760" tabRatio="779"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 一般公共预算支出" sheetId="5" r:id="rId6"/>
    <sheet name="6 一般公共预算财政基本支出" sheetId="6" r:id="rId7"/>
    <sheet name="7 一般公用预算“三公”经费支出表" sheetId="7" r:id="rId8"/>
    <sheet name="8 政府性基金预算支出表" sheetId="8" r:id="rId9"/>
  </sheets>
  <definedNames>
    <definedName name="_xlnm._FilterDatabase" localSheetId="0" hidden="1">'2018-2019对比表 '!$A$4:$I$258</definedName>
    <definedName name="_xlnm.Print_Area" localSheetId="1">'1 部门收支总表'!$A$1:$D$32</definedName>
    <definedName name="_xlnm.Print_Area" localSheetId="2">'2 部门收入总表'!$A$1:$L$42</definedName>
    <definedName name="_xlnm.Print_Area" localSheetId="3">'3 部门支出总表'!$A$1:$H$41</definedName>
    <definedName name="_xlnm.Print_Area" localSheetId="4">'4 财政拨款收支总表'!$A$1:$G$18</definedName>
    <definedName name="_xlnm.Print_Area" localSheetId="5">'5 一般公共预算支出'!$A$1:$E$37</definedName>
    <definedName name="_xlnm.Print_Area" localSheetId="6">'6 一般公共预算财政基本支出'!$A$1:$E$43</definedName>
    <definedName name="_xlnm.Print_Area" localSheetId="7">'7 一般公用预算“三公”经费支出表'!$A$1:$F$8</definedName>
    <definedName name="_xlnm.Print_Area" localSheetId="8">'8 政府性基金预算支出表'!$A$2:$E$53</definedName>
    <definedName name="_xlnm.Print_Titles" localSheetId="2">'2 部门收入总表'!$1:$6</definedName>
    <definedName name="_xlnm.Print_Titles" localSheetId="3">'3 部门支出总表'!$1:$5</definedName>
    <definedName name="_xlnm.Print_Titles" localSheetId="5">'5 一般公共预算支出'!$1:$6</definedName>
    <definedName name="_xlnm.Print_Titles" localSheetId="6">'6 一般公共预算财政基本支出'!$1:$6</definedName>
    <definedName name="_xlnm.Print_Titles" localSheetId="7">'7 一般公用预算“三公”经费支出表'!$1:$7</definedName>
    <definedName name="_xlnm.Print_Titles" localSheetId="8">'8 政府性基金预算支出表'!$1:$6</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1"/>
  <c r="C19" i="6"/>
  <c r="C8"/>
  <c r="E19"/>
  <c r="D8"/>
  <c r="C8" i="10"/>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7"/>
  <c r="D42"/>
  <c r="D45"/>
  <c r="D47"/>
  <c r="D48"/>
  <c r="D50"/>
  <c r="D51"/>
  <c r="D53"/>
  <c r="D55"/>
  <c r="D56"/>
  <c r="F56"/>
  <c r="F55" s="1"/>
  <c r="G56"/>
  <c r="G55" s="1"/>
  <c r="H56"/>
  <c r="I56"/>
  <c r="J56"/>
  <c r="J55" s="1"/>
  <c r="K56"/>
  <c r="K55" s="1"/>
  <c r="L56"/>
  <c r="H55"/>
  <c r="I55"/>
  <c r="L55"/>
  <c r="F53"/>
  <c r="F50" s="1"/>
  <c r="G53"/>
  <c r="H53"/>
  <c r="I53"/>
  <c r="J53"/>
  <c r="J50" s="1"/>
  <c r="K53"/>
  <c r="L53"/>
  <c r="F51"/>
  <c r="G51"/>
  <c r="G50" s="1"/>
  <c r="H51"/>
  <c r="I51"/>
  <c r="J51"/>
  <c r="K51"/>
  <c r="K50" s="1"/>
  <c r="L51"/>
  <c r="H50"/>
  <c r="I50"/>
  <c r="L50"/>
  <c r="F48"/>
  <c r="F47" s="1"/>
  <c r="G48"/>
  <c r="H48"/>
  <c r="I48"/>
  <c r="I47" s="1"/>
  <c r="J48"/>
  <c r="J47" s="1"/>
  <c r="K48"/>
  <c r="L48"/>
  <c r="G47"/>
  <c r="H47"/>
  <c r="K47"/>
  <c r="L47"/>
  <c r="F45"/>
  <c r="G45"/>
  <c r="H45"/>
  <c r="H41" s="1"/>
  <c r="I45"/>
  <c r="I41" s="1"/>
  <c r="J45"/>
  <c r="K45"/>
  <c r="L45"/>
  <c r="F42"/>
  <c r="G42"/>
  <c r="H42"/>
  <c r="I42"/>
  <c r="J42"/>
  <c r="K42"/>
  <c r="L42"/>
  <c r="F41"/>
  <c r="J41"/>
  <c r="L41"/>
  <c r="D41"/>
  <c r="D37"/>
  <c r="D35"/>
  <c r="D27"/>
  <c r="D21"/>
  <c r="D19"/>
  <c r="D13"/>
  <c r="D12"/>
  <c r="D9"/>
  <c r="D8" s="1"/>
  <c r="F35"/>
  <c r="G35"/>
  <c r="H35"/>
  <c r="I35"/>
  <c r="J35"/>
  <c r="K35"/>
  <c r="L35"/>
  <c r="F27"/>
  <c r="G27"/>
  <c r="H27"/>
  <c r="I27"/>
  <c r="J27"/>
  <c r="K27"/>
  <c r="L27"/>
  <c r="F21"/>
  <c r="G21"/>
  <c r="H21"/>
  <c r="I21"/>
  <c r="J21"/>
  <c r="K21"/>
  <c r="L21"/>
  <c r="F19"/>
  <c r="G19"/>
  <c r="H19"/>
  <c r="I19"/>
  <c r="J19"/>
  <c r="K19"/>
  <c r="L19"/>
  <c r="F13"/>
  <c r="G13"/>
  <c r="G12" s="1"/>
  <c r="H13"/>
  <c r="I13"/>
  <c r="J13"/>
  <c r="K13"/>
  <c r="K12" s="1"/>
  <c r="L13"/>
  <c r="F12"/>
  <c r="H12"/>
  <c r="I12"/>
  <c r="J12"/>
  <c r="L12"/>
  <c r="F9"/>
  <c r="G9"/>
  <c r="G8" s="1"/>
  <c r="H9"/>
  <c r="I9"/>
  <c r="J9"/>
  <c r="K9"/>
  <c r="K8" s="1"/>
  <c r="L9"/>
  <c r="F8"/>
  <c r="H8"/>
  <c r="I8"/>
  <c r="J8"/>
  <c r="L8"/>
  <c r="E56"/>
  <c r="E55" s="1"/>
  <c r="E53"/>
  <c r="E51"/>
  <c r="E50" s="1"/>
  <c r="E48"/>
  <c r="E47"/>
  <c r="E45"/>
  <c r="E42"/>
  <c r="E41" s="1"/>
  <c r="E39"/>
  <c r="E37"/>
  <c r="E35"/>
  <c r="E33"/>
  <c r="E27"/>
  <c r="E23"/>
  <c r="E21"/>
  <c r="E19"/>
  <c r="E18"/>
  <c r="E16"/>
  <c r="E15" s="1"/>
  <c r="E13"/>
  <c r="E12"/>
  <c r="E9"/>
  <c r="E8" s="1"/>
  <c r="E7" s="1"/>
  <c r="E55" i="11"/>
  <c r="E54" s="1"/>
  <c r="F55"/>
  <c r="F54" s="1"/>
  <c r="G55"/>
  <c r="H55"/>
  <c r="G54"/>
  <c r="H54"/>
  <c r="E52"/>
  <c r="C52" s="1"/>
  <c r="F52"/>
  <c r="G52"/>
  <c r="H52"/>
  <c r="H49" s="1"/>
  <c r="E50"/>
  <c r="F50"/>
  <c r="F49" s="1"/>
  <c r="G50"/>
  <c r="H50"/>
  <c r="E49"/>
  <c r="G49"/>
  <c r="E47"/>
  <c r="F47"/>
  <c r="G47"/>
  <c r="H47"/>
  <c r="E46"/>
  <c r="F46"/>
  <c r="G46"/>
  <c r="H46"/>
  <c r="E44"/>
  <c r="F44"/>
  <c r="G44"/>
  <c r="H44"/>
  <c r="E41"/>
  <c r="F41"/>
  <c r="G41"/>
  <c r="H41"/>
  <c r="E40"/>
  <c r="F40"/>
  <c r="G40"/>
  <c r="H40"/>
  <c r="E38"/>
  <c r="E36"/>
  <c r="E17" s="1"/>
  <c r="F36"/>
  <c r="G36"/>
  <c r="H36"/>
  <c r="E34"/>
  <c r="F34"/>
  <c r="G34"/>
  <c r="H34"/>
  <c r="E32"/>
  <c r="E26"/>
  <c r="F26"/>
  <c r="G26"/>
  <c r="H26"/>
  <c r="E22"/>
  <c r="E20"/>
  <c r="F20"/>
  <c r="C20" s="1"/>
  <c r="G20"/>
  <c r="H20"/>
  <c r="E18"/>
  <c r="F18"/>
  <c r="G18"/>
  <c r="H18"/>
  <c r="E15"/>
  <c r="E12"/>
  <c r="F12"/>
  <c r="C12" s="1"/>
  <c r="G12"/>
  <c r="H12"/>
  <c r="E11"/>
  <c r="G11"/>
  <c r="H11"/>
  <c r="E8"/>
  <c r="F8"/>
  <c r="F7" s="1"/>
  <c r="G8"/>
  <c r="H8"/>
  <c r="E7"/>
  <c r="G7"/>
  <c r="H7"/>
  <c r="D55"/>
  <c r="D54" s="1"/>
  <c r="D52"/>
  <c r="D50"/>
  <c r="D49"/>
  <c r="D47"/>
  <c r="D46"/>
  <c r="D44"/>
  <c r="D41"/>
  <c r="D40" s="1"/>
  <c r="D38"/>
  <c r="D36"/>
  <c r="D34"/>
  <c r="C34" s="1"/>
  <c r="D32"/>
  <c r="D26"/>
  <c r="D22"/>
  <c r="D20"/>
  <c r="D18"/>
  <c r="D17"/>
  <c r="D15"/>
  <c r="D14"/>
  <c r="D12"/>
  <c r="D11"/>
  <c r="D8"/>
  <c r="D7"/>
  <c r="C8"/>
  <c r="C9"/>
  <c r="C10"/>
  <c r="C13"/>
  <c r="C18"/>
  <c r="C19"/>
  <c r="C21"/>
  <c r="C24"/>
  <c r="C25"/>
  <c r="C27"/>
  <c r="C28"/>
  <c r="C29"/>
  <c r="C30"/>
  <c r="C31"/>
  <c r="C35"/>
  <c r="C37"/>
  <c r="C42"/>
  <c r="C43"/>
  <c r="C44"/>
  <c r="C45"/>
  <c r="C47"/>
  <c r="C48"/>
  <c r="C50"/>
  <c r="C51"/>
  <c r="C53"/>
  <c r="C55"/>
  <c r="C56"/>
  <c r="E18" i="5"/>
  <c r="D18"/>
  <c r="E19"/>
  <c r="D19"/>
  <c r="E16"/>
  <c r="E15"/>
  <c r="D16"/>
  <c r="D15" s="1"/>
  <c r="E12"/>
  <c r="D12"/>
  <c r="E13"/>
  <c r="D13"/>
  <c r="C8"/>
  <c r="C9"/>
  <c r="C10"/>
  <c r="C11"/>
  <c r="C12"/>
  <c r="C14"/>
  <c r="C17"/>
  <c r="C20"/>
  <c r="C21"/>
  <c r="C22"/>
  <c r="C24"/>
  <c r="C25"/>
  <c r="C26"/>
  <c r="C28"/>
  <c r="C29"/>
  <c r="C30"/>
  <c r="C31"/>
  <c r="C32"/>
  <c r="C34"/>
  <c r="C36"/>
  <c r="C38"/>
  <c r="C40"/>
  <c r="C43"/>
  <c r="C44"/>
  <c r="C45"/>
  <c r="C46"/>
  <c r="C48"/>
  <c r="C49"/>
  <c r="C52"/>
  <c r="C54"/>
  <c r="C57"/>
  <c r="E55"/>
  <c r="E50"/>
  <c r="E47"/>
  <c r="E41"/>
  <c r="E21"/>
  <c r="D21"/>
  <c r="E56"/>
  <c r="D56"/>
  <c r="C56" s="1"/>
  <c r="E53"/>
  <c r="D53"/>
  <c r="C53" s="1"/>
  <c r="E51"/>
  <c r="D51"/>
  <c r="E48"/>
  <c r="D48"/>
  <c r="D47" s="1"/>
  <c r="C47" s="1"/>
  <c r="E45"/>
  <c r="D45"/>
  <c r="E42"/>
  <c r="D42"/>
  <c r="C42" s="1"/>
  <c r="E39"/>
  <c r="D39"/>
  <c r="C39" s="1"/>
  <c r="E37"/>
  <c r="D37"/>
  <c r="C37" s="1"/>
  <c r="E35"/>
  <c r="D35"/>
  <c r="C35" s="1"/>
  <c r="E33"/>
  <c r="D33"/>
  <c r="C33" s="1"/>
  <c r="E27"/>
  <c r="D27"/>
  <c r="C27" s="1"/>
  <c r="E23"/>
  <c r="D23"/>
  <c r="C23" s="1"/>
  <c r="E9"/>
  <c r="D9"/>
  <c r="D8" s="1"/>
  <c r="E7" i="6"/>
  <c r="C7" s="1"/>
  <c r="D7"/>
  <c r="E7" i="8"/>
  <c r="D7"/>
  <c r="E8"/>
  <c r="D8"/>
  <c r="E9"/>
  <c r="D9"/>
  <c r="E11"/>
  <c r="D11"/>
  <c r="C11" s="1"/>
  <c r="E12"/>
  <c r="C12" s="1"/>
  <c r="D12"/>
  <c r="E17"/>
  <c r="D17"/>
  <c r="E19"/>
  <c r="D19"/>
  <c r="E20"/>
  <c r="D20"/>
  <c r="E25"/>
  <c r="D25"/>
  <c r="C25" s="1"/>
  <c r="E30"/>
  <c r="E29" s="1"/>
  <c r="D29"/>
  <c r="D30"/>
  <c r="E32"/>
  <c r="D32"/>
  <c r="C32" s="1"/>
  <c r="E36"/>
  <c r="D36"/>
  <c r="C36" s="1"/>
  <c r="E39"/>
  <c r="E38" s="1"/>
  <c r="D38"/>
  <c r="D39"/>
  <c r="E41"/>
  <c r="D41"/>
  <c r="C41" s="1"/>
  <c r="E43"/>
  <c r="D43"/>
  <c r="C43" s="1"/>
  <c r="E51"/>
  <c r="C51" s="1"/>
  <c r="D50"/>
  <c r="D51"/>
  <c r="C8"/>
  <c r="C9"/>
  <c r="C10"/>
  <c r="C13"/>
  <c r="C14"/>
  <c r="C15"/>
  <c r="C16"/>
  <c r="C17"/>
  <c r="C18"/>
  <c r="C19"/>
  <c r="C20"/>
  <c r="C21"/>
  <c r="C22"/>
  <c r="C23"/>
  <c r="C24"/>
  <c r="C26"/>
  <c r="C27"/>
  <c r="C28"/>
  <c r="C31"/>
  <c r="C33"/>
  <c r="C34"/>
  <c r="C35"/>
  <c r="C37"/>
  <c r="C40"/>
  <c r="C42"/>
  <c r="C44"/>
  <c r="C45"/>
  <c r="C46"/>
  <c r="C47"/>
  <c r="C48"/>
  <c r="C49"/>
  <c r="C52"/>
  <c r="K41" i="10" l="1"/>
  <c r="G41"/>
  <c r="G40" s="1"/>
  <c r="G39" s="1"/>
  <c r="C49" i="11"/>
  <c r="C46"/>
  <c r="C40"/>
  <c r="C36"/>
  <c r="C26"/>
  <c r="E14"/>
  <c r="E6" s="1"/>
  <c r="F11"/>
  <c r="C11" s="1"/>
  <c r="C7"/>
  <c r="D6"/>
  <c r="C54"/>
  <c r="C41"/>
  <c r="D55" i="5"/>
  <c r="C55" s="1"/>
  <c r="D50"/>
  <c r="C50" s="1"/>
  <c r="C51"/>
  <c r="D41"/>
  <c r="C41" s="1"/>
  <c r="C19"/>
  <c r="C18"/>
  <c r="C15"/>
  <c r="C16"/>
  <c r="C13"/>
  <c r="E8"/>
  <c r="C7" i="8"/>
  <c r="C29"/>
  <c r="C30"/>
  <c r="C38"/>
  <c r="C39"/>
  <c r="E50"/>
  <c r="C50" s="1"/>
  <c r="F33" i="11"/>
  <c r="G33"/>
  <c r="G32" s="1"/>
  <c r="H33"/>
  <c r="H32" s="1"/>
  <c r="F39"/>
  <c r="G39"/>
  <c r="G38" s="1"/>
  <c r="H39"/>
  <c r="H38" s="1"/>
  <c r="F30"/>
  <c r="G30"/>
  <c r="H30"/>
  <c r="F23"/>
  <c r="G23"/>
  <c r="G22" s="1"/>
  <c r="H23"/>
  <c r="H22" s="1"/>
  <c r="F24" i="10"/>
  <c r="F23" s="1"/>
  <c r="G24"/>
  <c r="G23" s="1"/>
  <c r="H24"/>
  <c r="H23" s="1"/>
  <c r="I24"/>
  <c r="I23" s="1"/>
  <c r="J24"/>
  <c r="J23" s="1"/>
  <c r="K24"/>
  <c r="K23" s="1"/>
  <c r="L24"/>
  <c r="L23" s="1"/>
  <c r="D24"/>
  <c r="D23" s="1"/>
  <c r="F31"/>
  <c r="G31"/>
  <c r="H31"/>
  <c r="I31"/>
  <c r="J31"/>
  <c r="K31"/>
  <c r="L31"/>
  <c r="D31"/>
  <c r="F34"/>
  <c r="F33" s="1"/>
  <c r="G34"/>
  <c r="G33" s="1"/>
  <c r="H34"/>
  <c r="H33" s="1"/>
  <c r="I34"/>
  <c r="I33" s="1"/>
  <c r="J34"/>
  <c r="J33" s="1"/>
  <c r="K34"/>
  <c r="K33" s="1"/>
  <c r="L34"/>
  <c r="L33" s="1"/>
  <c r="D34"/>
  <c r="D33" s="1"/>
  <c r="F40"/>
  <c r="F39" s="1"/>
  <c r="H40"/>
  <c r="H39" s="1"/>
  <c r="H18" s="1"/>
  <c r="H17" s="1"/>
  <c r="H16" s="1"/>
  <c r="H15" s="1"/>
  <c r="H7" s="1"/>
  <c r="I40"/>
  <c r="I39" s="1"/>
  <c r="J40"/>
  <c r="J39" s="1"/>
  <c r="K40"/>
  <c r="K39" s="1"/>
  <c r="L40"/>
  <c r="L39" s="1"/>
  <c r="D40"/>
  <c r="D39" s="1"/>
  <c r="F18" i="4"/>
  <c r="G18"/>
  <c r="F7"/>
  <c r="G7"/>
  <c r="E7"/>
  <c r="D9"/>
  <c r="D10"/>
  <c r="D11"/>
  <c r="D12"/>
  <c r="D13"/>
  <c r="D14"/>
  <c r="D15"/>
  <c r="D8"/>
  <c r="B18"/>
  <c r="B7"/>
  <c r="B12"/>
  <c r="D29" i="9"/>
  <c r="B29"/>
  <c r="K18" i="10" l="1"/>
  <c r="K17" s="1"/>
  <c r="K16" s="1"/>
  <c r="K15" s="1"/>
  <c r="K7" s="1"/>
  <c r="J18"/>
  <c r="J17" s="1"/>
  <c r="J16" s="1"/>
  <c r="J15" s="1"/>
  <c r="J7" s="1"/>
  <c r="F18"/>
  <c r="F17" s="1"/>
  <c r="F16" s="1"/>
  <c r="F15" s="1"/>
  <c r="F7" s="1"/>
  <c r="G18"/>
  <c r="G17" s="1"/>
  <c r="G16" s="1"/>
  <c r="G15" s="1"/>
  <c r="G7" s="1"/>
  <c r="L18"/>
  <c r="L17" s="1"/>
  <c r="L16" s="1"/>
  <c r="L15" s="1"/>
  <c r="L7" s="1"/>
  <c r="I18"/>
  <c r="I17" s="1"/>
  <c r="I16" s="1"/>
  <c r="I15" s="1"/>
  <c r="I7" s="1"/>
  <c r="D18"/>
  <c r="D17" s="1"/>
  <c r="D16" s="1"/>
  <c r="D15" s="1"/>
  <c r="D7" s="1"/>
  <c r="C39" i="11"/>
  <c r="F38"/>
  <c r="C38" s="1"/>
  <c r="G17"/>
  <c r="G16" s="1"/>
  <c r="G15" s="1"/>
  <c r="G14" s="1"/>
  <c r="G6" s="1"/>
  <c r="F32"/>
  <c r="C32" s="1"/>
  <c r="C33"/>
  <c r="H17"/>
  <c r="H16" s="1"/>
  <c r="H15" s="1"/>
  <c r="H14" s="1"/>
  <c r="H6" s="1"/>
  <c r="F22"/>
  <c r="C23"/>
  <c r="D7" i="4"/>
  <c r="D7" i="5"/>
  <c r="E7"/>
  <c r="G16" i="4"/>
  <c r="F16"/>
  <c r="E16"/>
  <c r="C22" i="11" l="1"/>
  <c r="F17"/>
  <c r="E18" i="4"/>
  <c r="D18" s="1"/>
  <c r="D16"/>
  <c r="C7" i="5"/>
  <c r="D32" i="9"/>
  <c r="C17" i="11" l="1"/>
  <c r="F16"/>
  <c r="C16" l="1"/>
  <c r="F15"/>
  <c r="C15" l="1"/>
  <c r="F14"/>
  <c r="F6" l="1"/>
  <c r="C14"/>
</calcChain>
</file>

<file path=xl/sharedStrings.xml><?xml version="1.0" encoding="utf-8"?>
<sst xmlns="http://schemas.openxmlformats.org/spreadsheetml/2006/main" count="1453" uniqueCount="554">
  <si>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</si>
  <si>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</si>
  <si>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</si>
  <si>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</si>
  <si>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</si>
  <si>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</si>
  <si>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</si>
  <si>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</si>
  <si>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</si>
  <si>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</si>
  <si>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</si>
  <si>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</si>
  <si>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</si>
  <si>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</si>
  <si>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</si>
  <si>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</si>
  <si>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</si>
  <si>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</si>
  <si>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</si>
  <si>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</si>
  <si>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</si>
  <si>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</si>
  <si>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</si>
  <si>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</si>
  <si>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</si>
  <si>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</si>
  <si>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</si>
  <si>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</si>
  <si>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</si>
  <si>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</si>
  <si>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</si>
  <si>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</si>
  <si>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</si>
  <si>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</si>
  <si>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</si>
  <si>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</si>
  <si>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</si>
  <si>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</si>
  <si>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</si>
  <si>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</si>
  <si>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</si>
  <si>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</si>
  <si>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</si>
  <si>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</si>
  <si>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</si>
  <si>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</si>
  <si>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</si>
  <si>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</si>
  <si>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</si>
  <si>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</si>
  <si>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</si>
  <si>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</si>
  <si>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</si>
  <si>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</si>
  <si>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</si>
  <si>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</si>
  <si>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</si>
  <si>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</si>
  <si>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</si>
  <si>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</si>
  <si>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</si>
  <si>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</si>
  <si>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</si>
  <si>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</si>
  <si>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</si>
  <si>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</si>
  <si>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</si>
  <si>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</si>
  <si>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</si>
  <si>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</si>
  <si>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</si>
  <si>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</si>
  <si>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</si>
  <si>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</si>
  <si>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</si>
  <si>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</si>
  <si>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</si>
  <si>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</si>
  <si>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</si>
  <si>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</si>
  <si>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</si>
  <si>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</si>
  <si>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</si>
  <si>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</si>
  <si>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</si>
  <si>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</si>
  <si>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</si>
  <si>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</si>
  <si>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</si>
  <si>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</si>
  <si>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</si>
  <si>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</si>
  <si>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</si>
  <si>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</si>
  <si>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</si>
  <si>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</si>
  <si>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</si>
  <si>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</si>
  <si>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</si>
  <si>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</si>
  <si>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</si>
  <si>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</si>
  <si>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</si>
  <si>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</si>
  <si>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</si>
  <si>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</si>
  <si>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</si>
  <si>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</si>
  <si>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</si>
  <si>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</si>
  <si>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</si>
  <si>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</si>
  <si>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</si>
  <si>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</si>
  <si>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</si>
  <si>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</si>
  <si>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</si>
  <si>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</si>
  <si>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</si>
  <si>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</si>
  <si>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</si>
  <si>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</si>
  <si>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</si>
  <si>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</si>
  <si>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</si>
  <si>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</si>
  <si>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</si>
  <si>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</si>
  <si>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</si>
  <si>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</si>
  <si>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</si>
  <si>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</si>
  <si>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</si>
  <si>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</si>
  <si>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</si>
  <si>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</si>
  <si>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</si>
  <si>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</si>
  <si>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</si>
  <si>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</si>
  <si>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</si>
  <si>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</si>
  <si>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</si>
  <si>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</si>
  <si>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</si>
  <si>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</si>
  <si>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</si>
  <si>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</si>
  <si>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</si>
  <si>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</si>
  <si>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</si>
  <si>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</si>
  <si>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</si>
  <si>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</si>
  <si>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</si>
  <si>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</si>
  <si>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</si>
  <si>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</si>
  <si>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</si>
  <si>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</si>
  <si>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</si>
  <si>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</si>
  <si>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</si>
  <si>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</si>
  <si>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</si>
  <si>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</si>
  <si>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</si>
  <si>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</si>
  <si>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</si>
  <si>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</si>
  <si>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</si>
  <si>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</si>
  <si>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</si>
  <si>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</si>
  <si>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</si>
  <si>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</si>
  <si>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</si>
  <si>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</si>
  <si>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</si>
  <si>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</si>
  <si>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</si>
  <si>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</si>
  <si>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</si>
  <si>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</si>
  <si>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</si>
  <si>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</si>
  <si>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</si>
  <si>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</si>
  <si>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</si>
  <si>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</si>
  <si>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</si>
  <si>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</si>
  <si>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</si>
  <si>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</si>
  <si>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</si>
  <si>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</si>
  <si>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</si>
  <si>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</si>
  <si>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</si>
  <si>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</si>
  <si>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</si>
  <si>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</si>
  <si>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</si>
  <si>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</si>
  <si>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</si>
  <si>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</si>
  <si>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</si>
  <si>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</si>
  <si>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</si>
  <si>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</si>
  <si>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</si>
  <si>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</si>
  <si>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</si>
  <si>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</si>
  <si>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</si>
  <si>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</si>
  <si>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</si>
  <si>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</si>
  <si>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</si>
  <si>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</si>
  <si>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</si>
  <si>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</si>
  <si>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</si>
  <si>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</si>
  <si>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</si>
  <si>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</si>
  <si>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</si>
  <si>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</si>
  <si>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</si>
  <si>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</si>
  <si>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</si>
  <si>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</si>
  <si>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</si>
  <si>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</si>
  <si>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</si>
  <si>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</si>
  <si>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</si>
  <si>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</si>
  <si>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</si>
  <si>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</si>
  <si>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</si>
  <si>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</si>
  <si>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</si>
  <si>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</si>
  <si>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</si>
  <si>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</si>
  <si>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</si>
  <si>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</si>
  <si>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</si>
  <si>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</si>
  <si>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</si>
  <si>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</si>
  <si>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</si>
  <si>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</si>
  <si>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</si>
  <si>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</si>
  <si>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</si>
  <si>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</si>
  <si>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</si>
  <si>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</si>
  <si>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</si>
  <si>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</si>
  <si>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</si>
  <si>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</si>
  <si>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</si>
  <si>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</si>
  <si>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</si>
  <si>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</si>
  <si>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</si>
  <si>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</si>
  <si>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</si>
  <si>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</si>
  <si>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</si>
  <si>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</si>
  <si>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</si>
  <si>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</si>
  <si>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</si>
  <si>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</si>
  <si>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</si>
  <si>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</si>
  <si>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</si>
  <si>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</si>
  <si>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</si>
  <si>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</si>
  <si>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</si>
  <si>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</si>
  <si>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</si>
  <si>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</si>
  <si>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</si>
  <si>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</si>
  <si>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</si>
  <si>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</si>
  <si>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</si>
  <si>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</si>
  <si>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</si>
  <si>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</si>
  <si>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</si>
  <si>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</si>
  <si>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</si>
  <si>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</si>
  <si>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</si>
  <si>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</si>
  <si>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</si>
  <si>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</si>
  <si>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</si>
  <si>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</si>
  <si>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</si>
  <si>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</si>
  <si>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</si>
  <si>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</si>
  <si>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</si>
  <si>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</si>
  <si>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</si>
  <si>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</si>
  <si>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</si>
  <si>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</si>
  <si>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</si>
  <si>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</si>
  <si>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</si>
  <si>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</si>
  <si>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</si>
  <si>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</si>
  <si>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</si>
  <si>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</si>
  <si>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</si>
  <si>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</si>
  <si>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</si>
  <si>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</si>
  <si>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</si>
  <si>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</si>
  <si>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</si>
  <si>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</si>
  <si>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</si>
  <si>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</si>
  <si>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</si>
  <si>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</si>
  <si>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</si>
  <si>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</si>
  <si>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</si>
  <si>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</si>
  <si>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</si>
  <si>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30102</t>
  </si>
  <si>
    <t xml:space="preserve">  30103</t>
  </si>
  <si>
    <t xml:space="preserve">  30107</t>
  </si>
  <si>
    <t xml:space="preserve">  30108</t>
  </si>
  <si>
    <t xml:space="preserve">  30109</t>
  </si>
  <si>
    <t xml:space="preserve">  30110</t>
  </si>
  <si>
    <t xml:space="preserve">  30112</t>
  </si>
  <si>
    <t xml:space="preserve">  30113</t>
  </si>
  <si>
    <t xml:space="preserve">  30199</t>
  </si>
  <si>
    <t>302</t>
  </si>
  <si>
    <t>商品和服务支出</t>
  </si>
  <si>
    <t xml:space="preserve">  30201</t>
  </si>
  <si>
    <t xml:space="preserve">  30203</t>
  </si>
  <si>
    <t xml:space="preserve">  30204</t>
  </si>
  <si>
    <t xml:space="preserve">  30205</t>
  </si>
  <si>
    <t xml:space="preserve">  30206</t>
  </si>
  <si>
    <t xml:space="preserve">  30211</t>
  </si>
  <si>
    <t xml:space="preserve">  30213</t>
  </si>
  <si>
    <t xml:space="preserve">  30214</t>
  </si>
  <si>
    <t xml:space="preserve">  30215</t>
  </si>
  <si>
    <t xml:space="preserve">  30216</t>
  </si>
  <si>
    <t xml:space="preserve">  30217</t>
  </si>
  <si>
    <t xml:space="preserve">  30226</t>
  </si>
  <si>
    <t xml:space="preserve">  30228</t>
  </si>
  <si>
    <t xml:space="preserve">  30229</t>
  </si>
  <si>
    <t xml:space="preserve">  30231</t>
  </si>
  <si>
    <t xml:space="preserve">  30239</t>
  </si>
  <si>
    <t xml:space="preserve">  30299</t>
  </si>
  <si>
    <t>303</t>
  </si>
  <si>
    <t>对个人和家庭的补助</t>
  </si>
  <si>
    <t xml:space="preserve">  30305</t>
  </si>
  <si>
    <t xml:space="preserve">  30306</t>
  </si>
  <si>
    <t xml:space="preserve">  30307</t>
  </si>
  <si>
    <t xml:space="preserve">  30399</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</si>
  <si>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</si>
  <si>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</si>
  <si>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</si>
  <si>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</si>
  <si>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</si>
  <si>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</si>
  <si>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</si>
  <si>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</si>
  <si>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</si>
  <si>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</si>
  <si>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</si>
  <si>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</si>
  <si>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</si>
  <si>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</si>
  <si>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</si>
  <si>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</si>
  <si>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</si>
  <si>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</si>
  <si>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</si>
  <si>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</si>
  <si>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</si>
  <si>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</si>
  <si>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</si>
  <si>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</si>
  <si>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</si>
  <si>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事业收入</t>
    <phoneticPr fontId="2" type="noConversion"/>
  </si>
  <si>
    <t>事业单位经营收入</t>
    <phoneticPr fontId="2" type="noConversion"/>
  </si>
  <si>
    <t>其他收入</t>
    <phoneticPr fontId="2" type="noConversion"/>
  </si>
  <si>
    <t>一般公共服务</t>
  </si>
  <si>
    <t>教育</t>
  </si>
  <si>
    <t>非教育
收费收入</t>
    <phoneticPr fontId="2" type="noConversion"/>
  </si>
  <si>
    <t>教育
收费收入</t>
    <phoneticPr fontId="2" type="noConversion"/>
  </si>
  <si>
    <t>合计</t>
    <phoneticPr fontId="2" type="noConversion"/>
  </si>
  <si>
    <t>收入总计</t>
    <phoneticPr fontId="2" type="noConversion"/>
  </si>
  <si>
    <t>支出总计</t>
    <phoneticPr fontId="2" type="noConversion"/>
  </si>
  <si>
    <t xml:space="preserve">  社会保障和就业支出</t>
  </si>
  <si>
    <t xml:space="preserve">      其他社会保障和就业支出</t>
  </si>
  <si>
    <t>（备注：本单位无政府性基金收支，故此表无数据。）</t>
  </si>
  <si>
    <t xml:space="preserve">  文化旅游体育与传媒支出</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</si>
  <si>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</si>
  <si>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</si>
  <si>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</si>
  <si>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</si>
  <si>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</si>
  <si>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</si>
  <si>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小型水库移民扶助基金对应专项债务收入安排的支出</t>
  </si>
  <si>
    <t xml:space="preserve">  城乡社区支出</t>
  </si>
  <si>
    <t xml:space="preserve">    国有土地使用权出让收入及对应专项债务收入安排的支出</t>
  </si>
  <si>
    <t xml:space="preserve">      征地和拆迁补偿支出</t>
  </si>
  <si>
    <t xml:space="preserve">      土地开发支出</t>
  </si>
  <si>
    <t xml:space="preserve">      农村基础设施建设支出</t>
  </si>
  <si>
    <t xml:space="preserve">      土地出让业务支出</t>
  </si>
  <si>
    <t xml:space="preserve">    国有土地收益基金及对应专项债务收入安排的支出</t>
  </si>
  <si>
    <t xml:space="preserve">    农业土地开发资金安排的支出</t>
  </si>
  <si>
    <t xml:space="preserve">  农林水支出</t>
  </si>
  <si>
    <t xml:space="preserve">    大中型水库库区基金安排的支出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</si>
  <si>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</si>
  <si>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</si>
  <si>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</si>
  <si>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</si>
  <si>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三峡工程后续工作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</si>
  <si>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</si>
  <si>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</si>
  <si>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</si>
  <si>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</si>
  <si>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</si>
  <si>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</si>
  <si>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</si>
  <si>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</si>
  <si>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</si>
  <si>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</si>
  <si>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</si>
  <si>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</si>
  <si>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</si>
  <si>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</si>
  <si>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</si>
  <si>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合计</t>
    <phoneticPr fontId="2" type="noConversion"/>
  </si>
  <si>
    <t>重庆市梁平区柏家镇人民政府部门收支总表</t>
    <phoneticPr fontId="2" type="noConversion"/>
  </si>
  <si>
    <t>重庆市梁平区柏家镇人民政府部门收入总表</t>
    <phoneticPr fontId="2" type="noConversion"/>
  </si>
  <si>
    <t>重庆市梁平区柏家镇人民政府部门支出总表</t>
    <phoneticPr fontId="2" type="noConversion"/>
  </si>
  <si>
    <t>重庆市梁平区柏家镇人民政府财政拨款收支总表</t>
    <phoneticPr fontId="2" type="noConversion"/>
  </si>
  <si>
    <t>重庆市梁平区柏家镇人民政府一般公共预算财政拨款支出预算表</t>
    <phoneticPr fontId="2" type="noConversion"/>
  </si>
  <si>
    <t>重庆市梁平区柏家镇人民政府一般公共预算财政拨款基本支出预算表</t>
    <phoneticPr fontId="2" type="noConversion"/>
  </si>
  <si>
    <t>重庆市梁平区柏家镇人民政府一般公共预算“三公”经费支出表</t>
    <phoneticPr fontId="2" type="noConversion"/>
  </si>
  <si>
    <t>重庆市梁平区柏家镇人民政府政府性基金预算支出表</t>
    <phoneticPr fontId="2" type="noConversion"/>
  </si>
  <si>
    <t>基本工资</t>
  </si>
  <si>
    <t>津贴补贴</t>
  </si>
  <si>
    <t>其他津补贴</t>
  </si>
  <si>
    <t>绩效工资</t>
  </si>
  <si>
    <t>机关事业单位基本养老保险缴费</t>
  </si>
  <si>
    <t>职业年金缴费</t>
  </si>
  <si>
    <t>职工基本医疗保险缴费</t>
  </si>
  <si>
    <t>其他社会保障缴费</t>
  </si>
  <si>
    <t>住房公积金</t>
  </si>
  <si>
    <t>其他工资福利支出</t>
  </si>
  <si>
    <t>办公费</t>
  </si>
  <si>
    <t>咨询费</t>
  </si>
  <si>
    <t>手续费</t>
  </si>
  <si>
    <t>水费</t>
  </si>
  <si>
    <t>电费</t>
  </si>
  <si>
    <t>差旅费</t>
  </si>
  <si>
    <t>维修(护)费</t>
  </si>
  <si>
    <t>租赁费</t>
  </si>
  <si>
    <t>会议费</t>
  </si>
  <si>
    <t>培训费</t>
  </si>
  <si>
    <t>劳务费</t>
  </si>
  <si>
    <t>工会经费</t>
  </si>
  <si>
    <t>福利费</t>
  </si>
  <si>
    <t>公务用车运行维护费</t>
  </si>
  <si>
    <t>其他交通费用</t>
  </si>
  <si>
    <t>其他商品和服务支出</t>
  </si>
  <si>
    <t xml:space="preserve">  30304</t>
  </si>
  <si>
    <t>抚恤金</t>
  </si>
  <si>
    <t>生活补助</t>
  </si>
  <si>
    <t>救济费</t>
  </si>
  <si>
    <t>医疗费补助</t>
  </si>
  <si>
    <t>其他对个人和家庭的补助支出</t>
  </si>
  <si>
    <t xml:space="preserve">      政府办公厅（室）及相关机构事务</t>
  </si>
  <si>
    <t xml:space="preserve">         行政运行</t>
  </si>
  <si>
    <t xml:space="preserve">         事业运行</t>
  </si>
  <si>
    <t xml:space="preserve">   一般公共服务支出</t>
  </si>
  <si>
    <t xml:space="preserve">   教育支出</t>
  </si>
  <si>
    <t xml:space="preserve">      进修及培训</t>
  </si>
  <si>
    <t xml:space="preserve">         培训支出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</si>
  <si>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</si>
  <si>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</si>
  <si>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</si>
  <si>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</si>
  <si>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</si>
  <si>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</si>
  <si>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</si>
  <si>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</si>
  <si>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</si>
  <si>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</si>
  <si>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</si>
  <si>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</si>
  <si>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</si>
  <si>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</si>
  <si>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</si>
  <si>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</si>
  <si>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</si>
  <si>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</si>
  <si>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社会福利</t>
  </si>
  <si>
    <t xml:space="preserve">         老年福利</t>
  </si>
  <si>
    <t xml:space="preserve">      其他生活救助</t>
  </si>
  <si>
    <t xml:space="preserve">         其他农村生活救助</t>
  </si>
  <si>
    <t xml:space="preserve">      退役军人管理事务</t>
  </si>
  <si>
    <t xml:space="preserve">         其他社会保障和就业支出</t>
  </si>
  <si>
    <t xml:space="preserve">   卫生健康支出</t>
  </si>
  <si>
    <t xml:space="preserve">      行政事业单位医疗</t>
  </si>
  <si>
    <t xml:space="preserve">         行政单位医疗</t>
  </si>
  <si>
    <t xml:space="preserve">         事业单位医疗</t>
  </si>
  <si>
    <t xml:space="preserve">      优抚对象医疗</t>
  </si>
  <si>
    <t xml:space="preserve">         优抚对象医疗补助</t>
  </si>
  <si>
    <t xml:space="preserve">   节能环保支出</t>
  </si>
  <si>
    <t xml:space="preserve">      其他节能环保支出</t>
  </si>
  <si>
    <t xml:space="preserve">         其他节能环保支出</t>
  </si>
  <si>
    <t xml:space="preserve">   农林水支出</t>
  </si>
  <si>
    <t xml:space="preserve">      农业农村</t>
  </si>
  <si>
    <t xml:space="preserve">      农村综合改革</t>
  </si>
  <si>
    <t xml:space="preserve">         对村民委员会和村党支部的补助</t>
  </si>
  <si>
    <t xml:space="preserve">   住房保障支出</t>
  </si>
  <si>
    <t xml:space="preserve">      住房改革支出</t>
  </si>
  <si>
    <t xml:space="preserve">         住房公积金</t>
  </si>
  <si>
    <t>文化旅游体育与传媒</t>
    <phoneticPr fontId="2" type="noConversion"/>
  </si>
  <si>
    <t>社会保障和就业</t>
    <phoneticPr fontId="2" type="noConversion"/>
  </si>
  <si>
    <t>卫生健康</t>
    <phoneticPr fontId="2" type="noConversion"/>
  </si>
  <si>
    <t>节能环保</t>
    <phoneticPr fontId="2" type="noConversion"/>
  </si>
  <si>
    <t>农林水</t>
    <phoneticPr fontId="2" type="noConversion"/>
  </si>
  <si>
    <t>住房保障</t>
    <phoneticPr fontId="2" type="noConversion"/>
  </si>
  <si>
    <t>一般公共服务支出</t>
    <phoneticPr fontId="2" type="noConversion"/>
  </si>
  <si>
    <t>教育支出</t>
    <phoneticPr fontId="2" type="noConversion"/>
  </si>
  <si>
    <t>文化旅游体育与传媒支出</t>
    <phoneticPr fontId="2" type="noConversion"/>
  </si>
  <si>
    <t>社会保障和就业支出</t>
    <phoneticPr fontId="2" type="noConversion"/>
  </si>
  <si>
    <t>卫生健康支出</t>
    <phoneticPr fontId="2" type="noConversion"/>
  </si>
  <si>
    <t>节能环保支出</t>
    <phoneticPr fontId="2" type="noConversion"/>
  </si>
  <si>
    <t>农林水支出</t>
    <phoneticPr fontId="2" type="noConversion"/>
  </si>
  <si>
    <t>住房保障支出</t>
    <phoneticPr fontId="2" type="noConversion"/>
  </si>
  <si>
    <t>一般公共预算拨款收入</t>
    <phoneticPr fontId="2" type="noConversion"/>
  </si>
</sst>
</file>

<file path=xl/styles.xml><?xml version="1.0" encoding="utf-8"?>
<styleSheet xmlns="http://schemas.openxmlformats.org/spreadsheetml/2006/main">
  <numFmts count="2">
    <numFmt numFmtId="176" formatCode=";;"/>
    <numFmt numFmtId="177" formatCode="0.00_ "/>
  </numFmts>
  <fonts count="2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22"/>
      <name val="方正小标宋_GBK"/>
      <family val="4"/>
      <charset val="134"/>
    </font>
    <font>
      <sz val="12"/>
      <name val="方正仿宋_GBK"/>
      <family val="4"/>
      <charset val="134"/>
    </font>
    <font>
      <sz val="12"/>
      <name val="Times New Roman"/>
      <family val="1"/>
    </font>
    <font>
      <sz val="12"/>
      <name val="方正黑体_GBK"/>
      <family val="4"/>
      <charset val="134"/>
    </font>
    <font>
      <sz val="12"/>
      <color theme="1"/>
      <name val="等线"/>
      <family val="2"/>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6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9" fillId="0" borderId="2" xfId="1" applyNumberFormat="1" applyFont="1" applyFill="1" applyBorder="1" applyAlignment="1" applyProtection="1">
      <alignment horizontal="center" vertical="center" wrapText="1"/>
    </xf>
    <xf numFmtId="4" fontId="8" fillId="0" borderId="3" xfId="1" applyNumberFormat="1" applyFont="1" applyFill="1" applyBorder="1" applyAlignment="1">
      <alignment horizontal="right" vertical="center" wrapText="1"/>
    </xf>
    <xf numFmtId="4" fontId="8" fillId="0" borderId="2" xfId="1" applyNumberFormat="1" applyFont="1" applyBorder="1" applyAlignment="1">
      <alignment horizontal="left" vertical="center"/>
    </xf>
    <xf numFmtId="0" fontId="8" fillId="0" borderId="4" xfId="1" applyFont="1" applyFill="1" applyBorder="1" applyAlignment="1">
      <alignment horizontal="left" vertical="center"/>
    </xf>
    <xf numFmtId="4" fontId="8" fillId="0" borderId="5" xfId="1" applyNumberFormat="1" applyFont="1" applyFill="1" applyBorder="1" applyAlignment="1" applyProtection="1">
      <alignment horizontal="right" vertical="center" wrapText="1"/>
    </xf>
    <xf numFmtId="4" fontId="8" fillId="0" borderId="6" xfId="1" applyNumberFormat="1" applyFont="1" applyBorder="1" applyAlignment="1">
      <alignment horizontal="left" vertical="center" wrapText="1"/>
    </xf>
    <xf numFmtId="4" fontId="8" fillId="0" borderId="1" xfId="1" applyNumberFormat="1" applyFont="1" applyBorder="1" applyAlignment="1">
      <alignment horizontal="right" vertical="center" wrapText="1"/>
    </xf>
    <xf numFmtId="4" fontId="8" fillId="0" borderId="1" xfId="1" applyNumberFormat="1" applyFont="1" applyFill="1" applyBorder="1" applyAlignment="1" applyProtection="1">
      <alignment horizontal="right" vertical="center" wrapText="1"/>
    </xf>
    <xf numFmtId="0" fontId="8" fillId="0" borderId="4" xfId="1" applyFont="1" applyBorder="1" applyAlignment="1">
      <alignment horizontal="left" vertical="center"/>
    </xf>
    <xf numFmtId="4" fontId="8" fillId="0" borderId="2" xfId="1" applyNumberFormat="1" applyFont="1" applyFill="1" applyBorder="1" applyAlignment="1" applyProtection="1">
      <alignment horizontal="right" vertical="center" wrapText="1"/>
    </xf>
    <xf numFmtId="4" fontId="8" fillId="0" borderId="6" xfId="1" applyNumberFormat="1" applyFont="1" applyFill="1" applyBorder="1" applyAlignment="1">
      <alignment horizontal="left" vertical="center" wrapText="1"/>
    </xf>
    <xf numFmtId="0" fontId="8" fillId="0" borderId="1" xfId="1" applyFont="1" applyBorder="1" applyAlignment="1">
      <alignment horizontal="center" vertical="center"/>
    </xf>
    <xf numFmtId="4" fontId="8" fillId="0" borderId="1" xfId="1" applyNumberFormat="1" applyFont="1" applyFill="1" applyBorder="1" applyAlignment="1">
      <alignment horizontal="left" vertical="center" wrapText="1"/>
    </xf>
    <xf numFmtId="4" fontId="8" fillId="0" borderId="1" xfId="1" applyNumberFormat="1" applyFont="1" applyFill="1" applyBorder="1" applyAlignment="1">
      <alignment horizontal="center" vertical="center"/>
    </xf>
    <xf numFmtId="4" fontId="8" fillId="0" borderId="1" xfId="1" applyNumberFormat="1" applyFont="1" applyFill="1" applyBorder="1" applyAlignment="1">
      <alignment horizontal="right" vertical="center" wrapText="1"/>
    </xf>
    <xf numFmtId="4" fontId="8" fillId="0" borderId="1" xfId="1" applyNumberFormat="1" applyFont="1" applyBorder="1" applyAlignment="1">
      <alignment horizontal="center" vertical="center"/>
    </xf>
    <xf numFmtId="4" fontId="8" fillId="0" borderId="1" xfId="1" applyNumberFormat="1" applyFont="1" applyBorder="1" applyAlignment="1">
      <alignment horizontal="right" vertical="center"/>
    </xf>
    <xf numFmtId="4" fontId="8" fillId="0" borderId="1" xfId="1" applyNumberFormat="1" applyFont="1" applyFill="1" applyBorder="1" applyAlignment="1">
      <alignment horizontal="right" vertical="center"/>
    </xf>
    <xf numFmtId="0" fontId="6" fillId="0" borderId="0" xfId="2" applyNumberFormat="1" applyFont="1" applyFill="1" applyAlignment="1" applyProtection="1">
      <alignment horizontal="left" vertical="center"/>
    </xf>
    <xf numFmtId="0" fontId="5" fillId="0" borderId="0" xfId="2"/>
    <xf numFmtId="0" fontId="8" fillId="0" borderId="0" xfId="2" applyFont="1" applyFill="1"/>
    <xf numFmtId="0" fontId="8" fillId="0" borderId="0" xfId="2" applyFont="1"/>
    <xf numFmtId="0" fontId="9" fillId="0" borderId="2" xfId="2" applyNumberFormat="1" applyFont="1" applyFill="1" applyBorder="1" applyAlignment="1" applyProtection="1">
      <alignment horizontal="center" vertical="center"/>
    </xf>
    <xf numFmtId="0" fontId="5" fillId="0" borderId="0" xfId="2" applyFill="1"/>
    <xf numFmtId="0" fontId="11" fillId="0" borderId="0" xfId="2" applyFont="1" applyAlignment="1">
      <alignment horizontal="right" vertical="center"/>
    </xf>
    <xf numFmtId="0" fontId="8" fillId="0" borderId="0" xfId="2" applyFont="1" applyAlignment="1">
      <alignment horizontal="right" vertical="center"/>
    </xf>
    <xf numFmtId="176" fontId="8" fillId="0" borderId="1" xfId="2" applyNumberFormat="1" applyFont="1" applyFill="1" applyBorder="1" applyAlignment="1" applyProtection="1">
      <alignment horizontal="center" vertical="center"/>
    </xf>
    <xf numFmtId="4" fontId="8" fillId="0" borderId="1" xfId="2" applyNumberFormat="1" applyFont="1" applyFill="1" applyBorder="1" applyAlignment="1" applyProtection="1">
      <alignment horizontal="right" vertical="center" wrapText="1"/>
    </xf>
    <xf numFmtId="0" fontId="7" fillId="0" borderId="0" xfId="2" applyFont="1" applyFill="1"/>
    <xf numFmtId="49" fontId="8" fillId="0" borderId="1" xfId="2" applyNumberFormat="1" applyFont="1" applyFill="1" applyBorder="1" applyAlignment="1" applyProtection="1">
      <alignment vertical="center"/>
    </xf>
    <xf numFmtId="176" fontId="8" fillId="0" borderId="1" xfId="2" applyNumberFormat="1" applyFont="1" applyFill="1" applyBorder="1" applyAlignment="1" applyProtection="1">
      <alignment vertical="center"/>
    </xf>
    <xf numFmtId="4" fontId="8" fillId="0" borderId="1" xfId="2" applyNumberFormat="1" applyFont="1" applyFill="1" applyBorder="1" applyAlignment="1">
      <alignment horizontal="right" vertical="center" wrapText="1"/>
    </xf>
    <xf numFmtId="0" fontId="8" fillId="0" borderId="1" xfId="2" applyFont="1" applyFill="1" applyBorder="1" applyAlignment="1">
      <alignment vertical="center"/>
    </xf>
    <xf numFmtId="0" fontId="8" fillId="0" borderId="1" xfId="2" applyFont="1" applyBorder="1" applyAlignment="1">
      <alignment vertical="center"/>
    </xf>
    <xf numFmtId="0" fontId="11" fillId="0" borderId="0" xfId="2" applyFont="1" applyAlignment="1">
      <alignment horizontal="center" vertical="center"/>
    </xf>
    <xf numFmtId="0" fontId="9" fillId="0" borderId="3" xfId="2" applyNumberFormat="1" applyFont="1" applyFill="1" applyBorder="1" applyAlignment="1" applyProtection="1">
      <alignment horizontal="center" vertical="center"/>
    </xf>
    <xf numFmtId="0" fontId="11"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12" fillId="0" borderId="0" xfId="2" applyFont="1" applyFill="1" applyAlignment="1">
      <alignment horizontal="centerContinuous" vertical="center"/>
    </xf>
    <xf numFmtId="0" fontId="7" fillId="0" borderId="0" xfId="2" applyFont="1" applyFill="1" applyAlignment="1">
      <alignment horizontal="centerContinuous" vertical="center"/>
    </xf>
    <xf numFmtId="0" fontId="8" fillId="0" borderId="0" xfId="2" applyFont="1" applyFill="1" applyAlignment="1">
      <alignment horizontal="center" vertical="center"/>
    </xf>
    <xf numFmtId="0" fontId="8" fillId="0" borderId="0" xfId="2" applyFont="1" applyFill="1" applyAlignment="1">
      <alignment vertical="center"/>
    </xf>
    <xf numFmtId="0" fontId="9" fillId="0" borderId="2" xfId="2" applyNumberFormat="1" applyFont="1" applyFill="1" applyBorder="1" applyAlignment="1" applyProtection="1">
      <alignment horizontal="centerContinuous" vertical="center" wrapText="1"/>
    </xf>
    <xf numFmtId="0" fontId="8" fillId="0" borderId="11" xfId="2" applyFont="1" applyFill="1" applyBorder="1" applyAlignment="1">
      <alignment vertical="center"/>
    </xf>
    <xf numFmtId="4" fontId="8" fillId="0" borderId="3" xfId="2" applyNumberFormat="1" applyFont="1" applyFill="1" applyBorder="1" applyAlignment="1" applyProtection="1">
      <alignment horizontal="right" vertical="center" wrapText="1"/>
    </xf>
    <xf numFmtId="0" fontId="8" fillId="0" borderId="10" xfId="2" applyFont="1" applyBorder="1" applyAlignment="1">
      <alignment vertical="center" wrapText="1"/>
    </xf>
    <xf numFmtId="4" fontId="8" fillId="0" borderId="10" xfId="2" applyNumberFormat="1" applyFont="1" applyBorder="1" applyAlignment="1">
      <alignment vertical="center" wrapText="1"/>
    </xf>
    <xf numFmtId="0" fontId="8" fillId="0" borderId="4" xfId="2" applyFont="1" applyBorder="1" applyAlignment="1">
      <alignment vertical="center"/>
    </xf>
    <xf numFmtId="0" fontId="8" fillId="0" borderId="6" xfId="2" applyFont="1" applyBorder="1" applyAlignment="1">
      <alignment vertical="center" wrapText="1"/>
    </xf>
    <xf numFmtId="4" fontId="8" fillId="0" borderId="6" xfId="2" applyNumberFormat="1" applyFont="1" applyBorder="1" applyAlignment="1">
      <alignment vertical="center" wrapText="1"/>
    </xf>
    <xf numFmtId="0" fontId="8" fillId="0" borderId="4" xfId="2" applyFont="1" applyBorder="1" applyAlignment="1">
      <alignment horizontal="left" vertical="center"/>
    </xf>
    <xf numFmtId="0" fontId="8" fillId="0" borderId="4" xfId="2" applyFont="1" applyFill="1" applyBorder="1" applyAlignment="1">
      <alignment vertical="center"/>
    </xf>
    <xf numFmtId="4" fontId="8" fillId="0" borderId="5" xfId="2" applyNumberFormat="1" applyFont="1" applyFill="1" applyBorder="1" applyAlignment="1" applyProtection="1">
      <alignment horizontal="right" vertical="center" wrapText="1"/>
    </xf>
    <xf numFmtId="0" fontId="8" fillId="0" borderId="6" xfId="2" applyFont="1" applyFill="1" applyBorder="1" applyAlignment="1">
      <alignment vertical="center" wrapText="1"/>
    </xf>
    <xf numFmtId="4" fontId="8" fillId="0" borderId="2" xfId="2" applyNumberFormat="1" applyFont="1" applyFill="1" applyBorder="1" applyAlignment="1" applyProtection="1">
      <alignment horizontal="right" vertical="center" wrapText="1"/>
    </xf>
    <xf numFmtId="0" fontId="8" fillId="0" borderId="1" xfId="2" applyFont="1" applyFill="1" applyBorder="1" applyAlignment="1">
      <alignment vertical="center" wrapText="1"/>
    </xf>
    <xf numFmtId="4" fontId="8" fillId="0" borderId="1" xfId="2" applyNumberFormat="1" applyFont="1" applyBorder="1" applyAlignment="1">
      <alignment vertical="center" wrapText="1"/>
    </xf>
    <xf numFmtId="0" fontId="8" fillId="0" borderId="1" xfId="2" applyNumberFormat="1" applyFont="1" applyFill="1" applyBorder="1" applyAlignment="1" applyProtection="1">
      <alignment horizontal="center" vertical="center"/>
    </xf>
    <xf numFmtId="4" fontId="8" fillId="0" borderId="5" xfId="2" applyNumberFormat="1" applyFont="1" applyFill="1" applyBorder="1" applyAlignment="1">
      <alignment horizontal="right" vertical="center" wrapText="1"/>
    </xf>
    <xf numFmtId="0" fontId="8" fillId="0" borderId="1" xfId="2" applyNumberFormat="1" applyFont="1" applyFill="1" applyBorder="1" applyAlignment="1" applyProtection="1">
      <alignment vertical="center" wrapText="1"/>
    </xf>
    <xf numFmtId="0" fontId="8" fillId="0" borderId="1" xfId="2" applyFont="1" applyFill="1" applyBorder="1" applyAlignment="1">
      <alignment horizontal="center" vertical="center"/>
    </xf>
    <xf numFmtId="0" fontId="9" fillId="0" borderId="3" xfId="2" applyFont="1" applyBorder="1" applyAlignment="1">
      <alignment horizontal="center" vertical="center" wrapText="1"/>
    </xf>
    <xf numFmtId="0" fontId="9" fillId="0" borderId="3" xfId="2" applyFont="1" applyFill="1" applyBorder="1" applyAlignment="1">
      <alignment horizontal="center" vertical="center" wrapText="1"/>
    </xf>
    <xf numFmtId="49" fontId="8" fillId="0" borderId="4" xfId="2" applyNumberFormat="1" applyFont="1" applyFill="1" applyBorder="1" applyAlignment="1" applyProtection="1">
      <alignment vertical="center"/>
    </xf>
    <xf numFmtId="0" fontId="13" fillId="0" borderId="0" xfId="2" applyFont="1" applyFill="1" applyAlignment="1">
      <alignment horizontal="centerContinuous"/>
    </xf>
    <xf numFmtId="0" fontId="5" fillId="0" borderId="0" xfId="2" applyFill="1" applyAlignment="1">
      <alignment horizontal="centerContinuous"/>
    </xf>
    <xf numFmtId="0" fontId="9"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center" vertical="center"/>
    </xf>
    <xf numFmtId="0" fontId="9" fillId="0" borderId="1" xfId="2" applyNumberFormat="1" applyFont="1" applyFill="1" applyBorder="1" applyAlignment="1" applyProtection="1">
      <alignment horizontal="center" vertical="center" wrapText="1"/>
    </xf>
    <xf numFmtId="4" fontId="8" fillId="3" borderId="1" xfId="2" applyNumberFormat="1" applyFont="1" applyFill="1" applyBorder="1" applyAlignment="1">
      <alignment vertical="center" wrapText="1"/>
    </xf>
    <xf numFmtId="4" fontId="8" fillId="3" borderId="5" xfId="2" applyNumberFormat="1" applyFont="1" applyFill="1" applyBorder="1" applyAlignment="1">
      <alignment horizontal="right" vertical="center" wrapText="1"/>
    </xf>
    <xf numFmtId="4" fontId="8" fillId="3" borderId="2" xfId="2" applyNumberFormat="1" applyFont="1" applyFill="1" applyBorder="1" applyAlignment="1">
      <alignment horizontal="right" vertical="center" wrapText="1"/>
    </xf>
    <xf numFmtId="0" fontId="8" fillId="0" borderId="0" xfId="2" applyFont="1" applyAlignment="1">
      <alignment horizontal="center" vertical="center"/>
    </xf>
    <xf numFmtId="0" fontId="8" fillId="0" borderId="9" xfId="2" applyNumberFormat="1" applyFont="1" applyFill="1" applyBorder="1" applyAlignment="1" applyProtection="1">
      <alignment horizontal="right" vertical="center"/>
    </xf>
    <xf numFmtId="0" fontId="5" fillId="0" borderId="1" xfId="2" applyFill="1" applyBorder="1" applyAlignment="1">
      <alignment vertical="center"/>
    </xf>
    <xf numFmtId="0" fontId="5" fillId="0" borderId="1" xfId="2" applyBorder="1" applyAlignment="1">
      <alignment vertical="center"/>
    </xf>
    <xf numFmtId="0" fontId="5" fillId="0" borderId="0" xfId="2" applyAlignment="1">
      <alignment vertical="center"/>
    </xf>
    <xf numFmtId="0" fontId="16" fillId="0" borderId="1" xfId="2" applyFont="1" applyFill="1" applyBorder="1" applyAlignment="1">
      <alignment vertical="center"/>
    </xf>
    <xf numFmtId="0" fontId="16" fillId="0" borderId="1" xfId="2" applyFont="1" applyBorder="1" applyAlignment="1">
      <alignment vertical="center"/>
    </xf>
    <xf numFmtId="0" fontId="17" fillId="0" borderId="1" xfId="2" applyFont="1" applyFill="1" applyBorder="1" applyAlignment="1">
      <alignment vertical="center"/>
    </xf>
    <xf numFmtId="0" fontId="17" fillId="0" borderId="1" xfId="2" applyFont="1" applyBorder="1" applyAlignment="1">
      <alignment vertical="center"/>
    </xf>
    <xf numFmtId="176" fontId="18" fillId="0" borderId="1" xfId="2" applyNumberFormat="1" applyFont="1" applyFill="1" applyBorder="1" applyAlignment="1" applyProtection="1">
      <alignment horizontal="center" vertical="center"/>
    </xf>
    <xf numFmtId="0" fontId="5" fillId="3" borderId="1" xfId="2" applyFill="1" applyBorder="1" applyAlignment="1">
      <alignment vertical="center"/>
    </xf>
    <xf numFmtId="0" fontId="5" fillId="0" borderId="0" xfId="2" applyAlignment="1">
      <alignment horizontal="centerContinuous" vertical="center"/>
    </xf>
    <xf numFmtId="0" fontId="13" fillId="0" borderId="0" xfId="2" applyNumberFormat="1" applyFont="1" applyFill="1" applyAlignment="1" applyProtection="1">
      <alignment horizontal="centerContinuous" vertical="center"/>
    </xf>
    <xf numFmtId="0" fontId="8" fillId="0" borderId="0" xfId="2" applyFont="1" applyAlignment="1">
      <alignment vertical="center"/>
    </xf>
    <xf numFmtId="0" fontId="11" fillId="0" borderId="0" xfId="2" applyFont="1" applyFill="1" applyAlignment="1">
      <alignment horizontal="right" vertical="center"/>
    </xf>
    <xf numFmtId="0" fontId="6" fillId="0" borderId="0" xfId="2" applyNumberFormat="1" applyFont="1" applyFill="1" applyAlignment="1" applyProtection="1">
      <alignment horizontal="centerContinuous" vertical="center"/>
    </xf>
    <xf numFmtId="0" fontId="9" fillId="0" borderId="0" xfId="2" applyNumberFormat="1" applyFont="1" applyFill="1" applyAlignment="1" applyProtection="1">
      <alignment horizontal="centerContinuous" vertical="center"/>
    </xf>
    <xf numFmtId="4" fontId="8" fillId="3" borderId="5" xfId="1" applyNumberFormat="1" applyFont="1" applyFill="1" applyBorder="1" applyAlignment="1" applyProtection="1">
      <alignment horizontal="right" vertical="center" wrapText="1"/>
    </xf>
    <xf numFmtId="4" fontId="8" fillId="3" borderId="3" xfId="1" applyNumberFormat="1" applyFont="1" applyFill="1" applyBorder="1" applyAlignment="1">
      <alignment horizontal="right" vertical="center" wrapText="1"/>
    </xf>
    <xf numFmtId="4" fontId="8" fillId="3" borderId="1" xfId="1" applyNumberFormat="1" applyFont="1" applyFill="1" applyBorder="1" applyAlignment="1">
      <alignment horizontal="center" vertical="center"/>
    </xf>
    <xf numFmtId="4" fontId="8" fillId="3" borderId="1" xfId="1" applyNumberFormat="1" applyFont="1" applyFill="1" applyBorder="1" applyAlignment="1">
      <alignment horizontal="right" vertical="center" wrapText="1"/>
    </xf>
    <xf numFmtId="4" fontId="8" fillId="3" borderId="2" xfId="1" applyNumberFormat="1" applyFont="1" applyFill="1" applyBorder="1" applyAlignment="1">
      <alignment horizontal="right" vertical="center"/>
    </xf>
    <xf numFmtId="4" fontId="8" fillId="3" borderId="1" xfId="1" applyNumberFormat="1" applyFont="1" applyFill="1" applyBorder="1" applyAlignment="1" applyProtection="1">
      <alignment horizontal="right" vertical="center"/>
    </xf>
    <xf numFmtId="4" fontId="8" fillId="3" borderId="1" xfId="1" applyNumberFormat="1" applyFont="1" applyFill="1" applyBorder="1" applyAlignment="1">
      <alignment horizontal="right" vertical="center"/>
    </xf>
    <xf numFmtId="0" fontId="8" fillId="0" borderId="0" xfId="1" applyNumberFormat="1" applyFont="1" applyFill="1" applyAlignment="1" applyProtection="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4" fontId="8" fillId="0" borderId="1" xfId="1" applyNumberFormat="1" applyFont="1" applyBorder="1" applyAlignment="1">
      <alignment horizontal="left" vertical="center"/>
    </xf>
    <xf numFmtId="0" fontId="8" fillId="0" borderId="0" xfId="2" applyNumberFormat="1" applyFont="1" applyFill="1" applyAlignment="1" applyProtection="1">
      <alignment horizontal="center" vertical="center"/>
    </xf>
    <xf numFmtId="0" fontId="10" fillId="0" borderId="0" xfId="2" applyFont="1" applyFill="1" applyAlignment="1">
      <alignment horizontal="centerContinuous" vertical="center"/>
    </xf>
    <xf numFmtId="0" fontId="10" fillId="0" borderId="0" xfId="2" applyFont="1" applyAlignment="1">
      <alignment horizontal="centerContinuous" vertical="center"/>
    </xf>
    <xf numFmtId="0" fontId="6" fillId="0" borderId="0" xfId="1" applyNumberFormat="1" applyFont="1" applyFill="1" applyAlignment="1" applyProtection="1">
      <alignment vertical="center" wrapText="1"/>
    </xf>
    <xf numFmtId="0" fontId="7" fillId="0" borderId="0" xfId="1" applyFont="1" applyAlignment="1">
      <alignment vertical="center" wrapText="1"/>
    </xf>
    <xf numFmtId="0" fontId="7" fillId="0" borderId="0" xfId="1" applyFont="1" applyFill="1" applyAlignment="1">
      <alignment vertical="center" wrapText="1"/>
    </xf>
    <xf numFmtId="0" fontId="8" fillId="0" borderId="0" xfId="1" applyFont="1" applyFill="1" applyAlignment="1">
      <alignment vertical="center" wrapText="1"/>
    </xf>
    <xf numFmtId="0" fontId="8" fillId="0" borderId="0" xfId="1" applyFont="1" applyAlignment="1">
      <alignment vertical="center" wrapText="1"/>
    </xf>
    <xf numFmtId="0" fontId="5" fillId="0" borderId="7" xfId="1" applyBorder="1" applyAlignment="1">
      <alignment vertical="center" wrapText="1"/>
    </xf>
    <xf numFmtId="0" fontId="5" fillId="0" borderId="0" xfId="1" applyAlignment="1">
      <alignment vertical="center" wrapText="1"/>
    </xf>
    <xf numFmtId="4" fontId="8" fillId="3" borderId="1" xfId="2" applyNumberFormat="1" applyFont="1" applyFill="1" applyBorder="1" applyAlignment="1" applyProtection="1">
      <alignment horizontal="right" vertical="center" wrapText="1"/>
    </xf>
    <xf numFmtId="0" fontId="10" fillId="0" borderId="0" xfId="2" applyNumberFormat="1" applyFont="1" applyFill="1" applyAlignment="1" applyProtection="1">
      <alignment horizontal="centerContinuous" vertical="center"/>
    </xf>
    <xf numFmtId="0" fontId="7" fillId="0" borderId="0" xfId="2" applyFont="1" applyAlignment="1">
      <alignment vertical="center"/>
    </xf>
    <xf numFmtId="0" fontId="5" fillId="0" borderId="0" xfId="2" applyFill="1" applyAlignment="1">
      <alignment vertical="center"/>
    </xf>
    <xf numFmtId="0" fontId="9" fillId="0" borderId="1" xfId="2" applyNumberFormat="1" applyFont="1" applyFill="1" applyBorder="1" applyAlignment="1" applyProtection="1">
      <alignment horizontal="center" vertical="center" shrinkToFit="1"/>
    </xf>
    <xf numFmtId="0" fontId="7" fillId="0" borderId="0" xfId="1" applyFont="1" applyAlignment="1">
      <alignment vertical="center"/>
    </xf>
    <xf numFmtId="0" fontId="7" fillId="0" borderId="0" xfId="1" applyFont="1" applyFill="1" applyAlignment="1">
      <alignment vertical="center"/>
    </xf>
    <xf numFmtId="0" fontId="5" fillId="0" borderId="0" xfId="1" applyAlignment="1">
      <alignment vertical="center"/>
    </xf>
    <xf numFmtId="49" fontId="17" fillId="0" borderId="4" xfId="2" applyNumberFormat="1" applyFont="1" applyFill="1" applyBorder="1" applyAlignment="1" applyProtection="1">
      <alignment horizontal="left" vertical="center"/>
    </xf>
    <xf numFmtId="0" fontId="9" fillId="0" borderId="0" xfId="2" applyFont="1" applyFill="1" applyAlignment="1">
      <alignment horizontal="center" vertical="center"/>
    </xf>
    <xf numFmtId="0" fontId="9" fillId="0" borderId="0" xfId="2" applyFont="1" applyAlignment="1">
      <alignment horizontal="centerContinuous" vertical="center"/>
    </xf>
    <xf numFmtId="0" fontId="9" fillId="0" borderId="0" xfId="2" applyFont="1" applyAlignment="1">
      <alignment horizontal="center" vertical="center"/>
    </xf>
    <xf numFmtId="4" fontId="8" fillId="3" borderId="8" xfId="2" applyNumberFormat="1" applyFont="1" applyFill="1" applyBorder="1" applyAlignment="1" applyProtection="1">
      <alignment horizontal="right" vertical="center" wrapText="1"/>
    </xf>
    <xf numFmtId="4" fontId="8" fillId="3" borderId="4" xfId="2" applyNumberFormat="1" applyFont="1" applyFill="1" applyBorder="1" applyAlignment="1" applyProtection="1">
      <alignment horizontal="right" vertical="center" wrapText="1"/>
    </xf>
    <xf numFmtId="0" fontId="9" fillId="0" borderId="5" xfId="2" applyNumberFormat="1" applyFont="1" applyFill="1" applyBorder="1" applyAlignment="1" applyProtection="1">
      <alignment horizontal="center" vertical="center" wrapText="1"/>
    </xf>
    <xf numFmtId="0" fontId="17" fillId="0" borderId="1" xfId="2" applyNumberFormat="1" applyFont="1" applyBorder="1" applyAlignment="1">
      <alignment horizontal="right" vertical="center"/>
    </xf>
    <xf numFmtId="0" fontId="17" fillId="0" borderId="1" xfId="2" applyNumberFormat="1" applyFont="1" applyFill="1" applyBorder="1" applyAlignment="1">
      <alignment horizontal="right" vertical="center"/>
    </xf>
    <xf numFmtId="0" fontId="0" fillId="0" borderId="1" xfId="0" applyBorder="1"/>
    <xf numFmtId="0" fontId="17" fillId="0" borderId="1" xfId="2" applyNumberFormat="1" applyFont="1" applyFill="1" applyBorder="1" applyAlignment="1">
      <alignment vertical="center"/>
    </xf>
    <xf numFmtId="0" fontId="17" fillId="0" borderId="1" xfId="2" applyNumberFormat="1" applyFont="1" applyBorder="1" applyAlignment="1">
      <alignment vertical="center"/>
    </xf>
    <xf numFmtId="177" fontId="0" fillId="3" borderId="1" xfId="0" applyNumberFormat="1" applyFill="1" applyBorder="1"/>
    <xf numFmtId="177" fontId="0" fillId="0" borderId="1" xfId="0" applyNumberFormat="1" applyBorder="1"/>
    <xf numFmtId="177" fontId="19" fillId="3" borderId="1" xfId="0" applyNumberFormat="1" applyFont="1" applyFill="1" applyBorder="1"/>
    <xf numFmtId="177" fontId="19" fillId="0" borderId="1" xfId="0" applyNumberFormat="1" applyFont="1" applyBorder="1"/>
    <xf numFmtId="0" fontId="8" fillId="4" borderId="1" xfId="2" applyFont="1" applyFill="1" applyBorder="1" applyAlignment="1">
      <alignment vertical="center"/>
    </xf>
    <xf numFmtId="177" fontId="8" fillId="3" borderId="1" xfId="2" applyNumberFormat="1" applyFont="1" applyFill="1" applyBorder="1" applyAlignment="1">
      <alignment vertical="center"/>
    </xf>
    <xf numFmtId="177" fontId="19" fillId="3" borderId="1" xfId="0" applyNumberFormat="1" applyFont="1" applyFill="1" applyBorder="1" applyAlignment="1">
      <alignment vertical="center"/>
    </xf>
    <xf numFmtId="0" fontId="19" fillId="0" borderId="1" xfId="0" applyFont="1" applyBorder="1" applyAlignment="1">
      <alignment vertical="center"/>
    </xf>
    <xf numFmtId="177" fontId="19" fillId="0" borderId="1" xfId="0" applyNumberFormat="1" applyFont="1" applyBorder="1" applyAlignment="1">
      <alignment vertical="center"/>
    </xf>
    <xf numFmtId="0" fontId="1" fillId="0" borderId="0" xfId="0" applyFont="1" applyAlignment="1">
      <alignment horizontal="center"/>
    </xf>
    <xf numFmtId="0" fontId="9" fillId="0" borderId="1" xfId="2" applyNumberFormat="1" applyFont="1" applyFill="1" applyBorder="1" applyAlignment="1" applyProtection="1">
      <alignment horizontal="center" vertical="center"/>
    </xf>
    <xf numFmtId="0" fontId="15" fillId="0" borderId="0" xfId="2" applyFont="1" applyFill="1" applyAlignment="1">
      <alignment horizontal="center" vertical="center"/>
    </xf>
    <xf numFmtId="0" fontId="15" fillId="0" borderId="0" xfId="2" applyNumberFormat="1" applyFont="1" applyFill="1" applyAlignment="1" applyProtection="1">
      <alignment horizontal="center" vertical="center"/>
    </xf>
    <xf numFmtId="0" fontId="9" fillId="0" borderId="4" xfId="2" applyNumberFormat="1" applyFont="1" applyFill="1" applyBorder="1" applyAlignment="1" applyProtection="1">
      <alignment horizontal="center" vertical="center" wrapText="1"/>
    </xf>
    <xf numFmtId="0" fontId="9" fillId="0" borderId="6"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5" xfId="2"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center" vertical="center" wrapText="1"/>
    </xf>
    <xf numFmtId="0" fontId="15" fillId="0" borderId="0" xfId="2" applyNumberFormat="1" applyFont="1" applyFill="1" applyAlignment="1" applyProtection="1">
      <alignment horizontal="center"/>
    </xf>
    <xf numFmtId="0" fontId="9" fillId="0" borderId="1"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center" vertical="center"/>
    </xf>
    <xf numFmtId="49" fontId="15" fillId="0" borderId="0" xfId="2" applyNumberFormat="1" applyFont="1" applyFill="1" applyAlignment="1" applyProtection="1">
      <alignment horizontal="center" vertical="center"/>
    </xf>
    <xf numFmtId="0" fontId="9" fillId="0" borderId="5" xfId="2" applyNumberFormat="1" applyFont="1" applyFill="1" applyBorder="1" applyAlignment="1" applyProtection="1">
      <alignment horizontal="center" vertical="center"/>
    </xf>
    <xf numFmtId="0" fontId="9" fillId="0" borderId="4" xfId="2" applyNumberFormat="1" applyFont="1" applyFill="1" applyBorder="1" applyAlignment="1" applyProtection="1">
      <alignment horizontal="center" vertical="center"/>
    </xf>
    <xf numFmtId="0" fontId="14" fillId="0" borderId="7" xfId="2" applyFont="1" applyBorder="1" applyAlignment="1">
      <alignment horizontal="left" vertical="center"/>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49" t="s">
        <v>0</v>
      </c>
      <c r="B2" s="149"/>
      <c r="C2" s="149"/>
      <c r="D2" s="149"/>
      <c r="E2" s="149"/>
      <c r="F2" s="149"/>
      <c r="G2" s="149"/>
      <c r="H2" s="149"/>
      <c r="I2" s="149"/>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IQ39"/>
  <sheetViews>
    <sheetView showGridLines="0" showZeros="0" tabSelected="1" workbookViewId="0">
      <selection activeCell="A7" sqref="A7"/>
    </sheetView>
  </sheetViews>
  <sheetFormatPr defaultColWidth="6.875" defaultRowHeight="20.100000000000001" customHeight="1"/>
  <cols>
    <col min="1" max="4" width="34.5" style="26" customWidth="1"/>
    <col min="5" max="159" width="6.75" style="26" customWidth="1"/>
    <col min="160" max="256" width="6.875" style="26"/>
    <col min="257" max="260" width="34.5" style="26" customWidth="1"/>
    <col min="261" max="415" width="6.75" style="26" customWidth="1"/>
    <col min="416" max="512" width="6.875" style="26"/>
    <col min="513" max="516" width="34.5" style="26" customWidth="1"/>
    <col min="517" max="671" width="6.75" style="26" customWidth="1"/>
    <col min="672" max="768" width="6.875" style="26"/>
    <col min="769" max="772" width="34.5" style="26" customWidth="1"/>
    <col min="773" max="927" width="6.75" style="26" customWidth="1"/>
    <col min="928" max="1024" width="6.875" style="26"/>
    <col min="1025" max="1028" width="34.5" style="26" customWidth="1"/>
    <col min="1029" max="1183" width="6.75" style="26" customWidth="1"/>
    <col min="1184" max="1280" width="6.875" style="26"/>
    <col min="1281" max="1284" width="34.5" style="26" customWidth="1"/>
    <col min="1285" max="1439" width="6.75" style="26" customWidth="1"/>
    <col min="1440" max="1536" width="6.875" style="26"/>
    <col min="1537" max="1540" width="34.5" style="26" customWidth="1"/>
    <col min="1541" max="1695" width="6.75" style="26" customWidth="1"/>
    <col min="1696" max="1792" width="6.875" style="26"/>
    <col min="1793" max="1796" width="34.5" style="26" customWidth="1"/>
    <col min="1797" max="1951" width="6.75" style="26" customWidth="1"/>
    <col min="1952" max="2048" width="6.875" style="26"/>
    <col min="2049" max="2052" width="34.5" style="26" customWidth="1"/>
    <col min="2053" max="2207" width="6.75" style="26" customWidth="1"/>
    <col min="2208" max="2304" width="6.875" style="26"/>
    <col min="2305" max="2308" width="34.5" style="26" customWidth="1"/>
    <col min="2309" max="2463" width="6.75" style="26" customWidth="1"/>
    <col min="2464" max="2560" width="6.875" style="26"/>
    <col min="2561" max="2564" width="34.5" style="26" customWidth="1"/>
    <col min="2565" max="2719" width="6.75" style="26" customWidth="1"/>
    <col min="2720" max="2816" width="6.875" style="26"/>
    <col min="2817" max="2820" width="34.5" style="26" customWidth="1"/>
    <col min="2821" max="2975" width="6.75" style="26" customWidth="1"/>
    <col min="2976" max="3072" width="6.875" style="26"/>
    <col min="3073" max="3076" width="34.5" style="26" customWidth="1"/>
    <col min="3077" max="3231" width="6.75" style="26" customWidth="1"/>
    <col min="3232" max="3328" width="6.875" style="26"/>
    <col min="3329" max="3332" width="34.5" style="26" customWidth="1"/>
    <col min="3333" max="3487" width="6.75" style="26" customWidth="1"/>
    <col min="3488" max="3584" width="6.875" style="26"/>
    <col min="3585" max="3588" width="34.5" style="26" customWidth="1"/>
    <col min="3589" max="3743" width="6.75" style="26" customWidth="1"/>
    <col min="3744" max="3840" width="6.875" style="26"/>
    <col min="3841" max="3844" width="34.5" style="26" customWidth="1"/>
    <col min="3845" max="3999" width="6.75" style="26" customWidth="1"/>
    <col min="4000" max="4096" width="6.875" style="26"/>
    <col min="4097" max="4100" width="34.5" style="26" customWidth="1"/>
    <col min="4101" max="4255" width="6.75" style="26" customWidth="1"/>
    <col min="4256" max="4352" width="6.875" style="26"/>
    <col min="4353" max="4356" width="34.5" style="26" customWidth="1"/>
    <col min="4357" max="4511" width="6.75" style="26" customWidth="1"/>
    <col min="4512" max="4608" width="6.875" style="26"/>
    <col min="4609" max="4612" width="34.5" style="26" customWidth="1"/>
    <col min="4613" max="4767" width="6.75" style="26" customWidth="1"/>
    <col min="4768" max="4864" width="6.875" style="26"/>
    <col min="4865" max="4868" width="34.5" style="26" customWidth="1"/>
    <col min="4869" max="5023" width="6.75" style="26" customWidth="1"/>
    <col min="5024" max="5120" width="6.875" style="26"/>
    <col min="5121" max="5124" width="34.5" style="26" customWidth="1"/>
    <col min="5125" max="5279" width="6.75" style="26" customWidth="1"/>
    <col min="5280" max="5376" width="6.875" style="26"/>
    <col min="5377" max="5380" width="34.5" style="26" customWidth="1"/>
    <col min="5381" max="5535" width="6.75" style="26" customWidth="1"/>
    <col min="5536" max="5632" width="6.875" style="26"/>
    <col min="5633" max="5636" width="34.5" style="26" customWidth="1"/>
    <col min="5637" max="5791" width="6.75" style="26" customWidth="1"/>
    <col min="5792" max="5888" width="6.875" style="26"/>
    <col min="5889" max="5892" width="34.5" style="26" customWidth="1"/>
    <col min="5893" max="6047" width="6.75" style="26" customWidth="1"/>
    <col min="6048" max="6144" width="6.875" style="26"/>
    <col min="6145" max="6148" width="34.5" style="26" customWidth="1"/>
    <col min="6149" max="6303" width="6.75" style="26" customWidth="1"/>
    <col min="6304" max="6400" width="6.875" style="26"/>
    <col min="6401" max="6404" width="34.5" style="26" customWidth="1"/>
    <col min="6405" max="6559" width="6.75" style="26" customWidth="1"/>
    <col min="6560" max="6656" width="6.875" style="26"/>
    <col min="6657" max="6660" width="34.5" style="26" customWidth="1"/>
    <col min="6661" max="6815" width="6.75" style="26" customWidth="1"/>
    <col min="6816" max="6912" width="6.875" style="26"/>
    <col min="6913" max="6916" width="34.5" style="26" customWidth="1"/>
    <col min="6917" max="7071" width="6.75" style="26" customWidth="1"/>
    <col min="7072" max="7168" width="6.875" style="26"/>
    <col min="7169" max="7172" width="34.5" style="26" customWidth="1"/>
    <col min="7173" max="7327" width="6.75" style="26" customWidth="1"/>
    <col min="7328" max="7424" width="6.875" style="26"/>
    <col min="7425" max="7428" width="34.5" style="26" customWidth="1"/>
    <col min="7429" max="7583" width="6.75" style="26" customWidth="1"/>
    <col min="7584" max="7680" width="6.875" style="26"/>
    <col min="7681" max="7684" width="34.5" style="26" customWidth="1"/>
    <col min="7685" max="7839" width="6.75" style="26" customWidth="1"/>
    <col min="7840" max="7936" width="6.875" style="26"/>
    <col min="7937" max="7940" width="34.5" style="26" customWidth="1"/>
    <col min="7941" max="8095" width="6.75" style="26" customWidth="1"/>
    <col min="8096" max="8192" width="6.875" style="26"/>
    <col min="8193" max="8196" width="34.5" style="26" customWidth="1"/>
    <col min="8197" max="8351" width="6.75" style="26" customWidth="1"/>
    <col min="8352" max="8448" width="6.875" style="26"/>
    <col min="8449" max="8452" width="34.5" style="26" customWidth="1"/>
    <col min="8453" max="8607" width="6.75" style="26" customWidth="1"/>
    <col min="8608" max="8704" width="6.875" style="26"/>
    <col min="8705" max="8708" width="34.5" style="26" customWidth="1"/>
    <col min="8709" max="8863" width="6.75" style="26" customWidth="1"/>
    <col min="8864" max="8960" width="6.875" style="26"/>
    <col min="8961" max="8964" width="34.5" style="26" customWidth="1"/>
    <col min="8965" max="9119" width="6.75" style="26" customWidth="1"/>
    <col min="9120" max="9216" width="6.875" style="26"/>
    <col min="9217" max="9220" width="34.5" style="26" customWidth="1"/>
    <col min="9221" max="9375" width="6.75" style="26" customWidth="1"/>
    <col min="9376" max="9472" width="6.875" style="26"/>
    <col min="9473" max="9476" width="34.5" style="26" customWidth="1"/>
    <col min="9477" max="9631" width="6.75" style="26" customWidth="1"/>
    <col min="9632" max="9728" width="6.875" style="26"/>
    <col min="9729" max="9732" width="34.5" style="26" customWidth="1"/>
    <col min="9733" max="9887" width="6.75" style="26" customWidth="1"/>
    <col min="9888" max="9984" width="6.875" style="26"/>
    <col min="9985" max="9988" width="34.5" style="26" customWidth="1"/>
    <col min="9989" max="10143" width="6.75" style="26" customWidth="1"/>
    <col min="10144" max="10240" width="6.875" style="26"/>
    <col min="10241" max="10244" width="34.5" style="26" customWidth="1"/>
    <col min="10245" max="10399" width="6.75" style="26" customWidth="1"/>
    <col min="10400" max="10496" width="6.875" style="26"/>
    <col min="10497" max="10500" width="34.5" style="26" customWidth="1"/>
    <col min="10501" max="10655" width="6.75" style="26" customWidth="1"/>
    <col min="10656" max="10752" width="6.875" style="26"/>
    <col min="10753" max="10756" width="34.5" style="26" customWidth="1"/>
    <col min="10757" max="10911" width="6.75" style="26" customWidth="1"/>
    <col min="10912" max="11008" width="6.875" style="26"/>
    <col min="11009" max="11012" width="34.5" style="26" customWidth="1"/>
    <col min="11013" max="11167" width="6.75" style="26" customWidth="1"/>
    <col min="11168" max="11264" width="6.875" style="26"/>
    <col min="11265" max="11268" width="34.5" style="26" customWidth="1"/>
    <col min="11269" max="11423" width="6.75" style="26" customWidth="1"/>
    <col min="11424" max="11520" width="6.875" style="26"/>
    <col min="11521" max="11524" width="34.5" style="26" customWidth="1"/>
    <col min="11525" max="11679" width="6.75" style="26" customWidth="1"/>
    <col min="11680" max="11776" width="6.875" style="26"/>
    <col min="11777" max="11780" width="34.5" style="26" customWidth="1"/>
    <col min="11781" max="11935" width="6.75" style="26" customWidth="1"/>
    <col min="11936" max="12032" width="6.875" style="26"/>
    <col min="12033" max="12036" width="34.5" style="26" customWidth="1"/>
    <col min="12037" max="12191" width="6.75" style="26" customWidth="1"/>
    <col min="12192" max="12288" width="6.875" style="26"/>
    <col min="12289" max="12292" width="34.5" style="26" customWidth="1"/>
    <col min="12293" max="12447" width="6.75" style="26" customWidth="1"/>
    <col min="12448" max="12544" width="6.875" style="26"/>
    <col min="12545" max="12548" width="34.5" style="26" customWidth="1"/>
    <col min="12549" max="12703" width="6.75" style="26" customWidth="1"/>
    <col min="12704" max="12800" width="6.875" style="26"/>
    <col min="12801" max="12804" width="34.5" style="26" customWidth="1"/>
    <col min="12805" max="12959" width="6.75" style="26" customWidth="1"/>
    <col min="12960" max="13056" width="6.875" style="26"/>
    <col min="13057" max="13060" width="34.5" style="26" customWidth="1"/>
    <col min="13061" max="13215" width="6.75" style="26" customWidth="1"/>
    <col min="13216" max="13312" width="6.875" style="26"/>
    <col min="13313" max="13316" width="34.5" style="26" customWidth="1"/>
    <col min="13317" max="13471" width="6.75" style="26" customWidth="1"/>
    <col min="13472" max="13568" width="6.875" style="26"/>
    <col min="13569" max="13572" width="34.5" style="26" customWidth="1"/>
    <col min="13573" max="13727" width="6.75" style="26" customWidth="1"/>
    <col min="13728" max="13824" width="6.875" style="26"/>
    <col min="13825" max="13828" width="34.5" style="26" customWidth="1"/>
    <col min="13829" max="13983" width="6.75" style="26" customWidth="1"/>
    <col min="13984" max="14080" width="6.875" style="26"/>
    <col min="14081" max="14084" width="34.5" style="26" customWidth="1"/>
    <col min="14085" max="14239" width="6.75" style="26" customWidth="1"/>
    <col min="14240" max="14336" width="6.875" style="26"/>
    <col min="14337" max="14340" width="34.5" style="26" customWidth="1"/>
    <col min="14341" max="14495" width="6.75" style="26" customWidth="1"/>
    <col min="14496" max="14592" width="6.875" style="26"/>
    <col min="14593" max="14596" width="34.5" style="26" customWidth="1"/>
    <col min="14597" max="14751" width="6.75" style="26" customWidth="1"/>
    <col min="14752" max="14848" width="6.875" style="26"/>
    <col min="14849" max="14852" width="34.5" style="26" customWidth="1"/>
    <col min="14853" max="15007" width="6.75" style="26" customWidth="1"/>
    <col min="15008" max="15104" width="6.875" style="26"/>
    <col min="15105" max="15108" width="34.5" style="26" customWidth="1"/>
    <col min="15109" max="15263" width="6.75" style="26" customWidth="1"/>
    <col min="15264" max="15360" width="6.875" style="26"/>
    <col min="15361" max="15364" width="34.5" style="26" customWidth="1"/>
    <col min="15365" max="15519" width="6.75" style="26" customWidth="1"/>
    <col min="15520" max="15616" width="6.875" style="26"/>
    <col min="15617" max="15620" width="34.5" style="26" customWidth="1"/>
    <col min="15621" max="15775" width="6.75" style="26" customWidth="1"/>
    <col min="15776" max="15872" width="6.875" style="26"/>
    <col min="15873" max="15876" width="34.5" style="26" customWidth="1"/>
    <col min="15877" max="16031" width="6.75" style="26" customWidth="1"/>
    <col min="16032" max="16128" width="6.875" style="26"/>
    <col min="16129" max="16132" width="34.5" style="26" customWidth="1"/>
    <col min="16133" max="16287" width="6.75" style="26" customWidth="1"/>
    <col min="16288" max="16384" width="6.875" style="26"/>
  </cols>
  <sheetData>
    <row r="1" spans="1:251" ht="20.100000000000001" customHeight="1">
      <c r="A1" s="25"/>
      <c r="B1" s="44"/>
      <c r="C1" s="45"/>
      <c r="D1" s="43"/>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row>
    <row r="2" spans="1:251" ht="28.5">
      <c r="A2" s="151" t="s">
        <v>452</v>
      </c>
      <c r="B2" s="151"/>
      <c r="C2" s="151"/>
      <c r="D2" s="151"/>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row>
    <row r="3" spans="1:251" ht="20.100000000000001" customHeight="1">
      <c r="A3" s="46"/>
      <c r="B3" s="46"/>
      <c r="C3" s="47"/>
      <c r="D3" s="46"/>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row>
    <row r="4" spans="1:251" ht="20.100000000000001" customHeight="1">
      <c r="A4" s="27"/>
      <c r="B4" s="48"/>
      <c r="C4" s="49"/>
      <c r="D4" s="82" t="s">
        <v>311</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row>
    <row r="5" spans="1:251" ht="23.25" customHeight="1">
      <c r="A5" s="150" t="s">
        <v>312</v>
      </c>
      <c r="B5" s="150"/>
      <c r="C5" s="150" t="s">
        <v>313</v>
      </c>
      <c r="D5" s="150"/>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row>
    <row r="6" spans="1:251" ht="24" customHeight="1">
      <c r="A6" s="29" t="s">
        <v>314</v>
      </c>
      <c r="B6" s="50" t="s">
        <v>315</v>
      </c>
      <c r="C6" s="29" t="s">
        <v>314</v>
      </c>
      <c r="D6" s="29" t="s">
        <v>315</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row>
    <row r="7" spans="1:251" ht="20.100000000000001" customHeight="1">
      <c r="A7" s="51" t="s">
        <v>553</v>
      </c>
      <c r="B7" s="52">
        <v>1708.2</v>
      </c>
      <c r="C7" s="53" t="s">
        <v>545</v>
      </c>
      <c r="D7" s="54">
        <v>658.43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row>
    <row r="8" spans="1:251" ht="20.100000000000001" customHeight="1">
      <c r="A8" s="55" t="s">
        <v>381</v>
      </c>
      <c r="B8" s="34"/>
      <c r="C8" s="56" t="s">
        <v>546</v>
      </c>
      <c r="D8" s="57">
        <v>1.01</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row>
    <row r="9" spans="1:251" ht="20.100000000000001" customHeight="1">
      <c r="A9" s="58" t="s">
        <v>382</v>
      </c>
      <c r="B9" s="52"/>
      <c r="C9" s="56" t="s">
        <v>547</v>
      </c>
      <c r="D9" s="57">
        <v>24.99</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row>
    <row r="10" spans="1:251" ht="20.100000000000001" customHeight="1">
      <c r="A10" s="59" t="s">
        <v>400</v>
      </c>
      <c r="B10" s="60"/>
      <c r="C10" s="56" t="s">
        <v>548</v>
      </c>
      <c r="D10" s="57">
        <v>458.19</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row>
    <row r="11" spans="1:251" ht="20.100000000000001" customHeight="1">
      <c r="A11" s="59" t="s">
        <v>401</v>
      </c>
      <c r="B11" s="60"/>
      <c r="C11" s="56" t="s">
        <v>549</v>
      </c>
      <c r="D11" s="57">
        <v>59.32</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row>
    <row r="12" spans="1:251" ht="20.100000000000001" customHeight="1">
      <c r="A12" s="59" t="s">
        <v>402</v>
      </c>
      <c r="B12" s="34"/>
      <c r="C12" s="61" t="s">
        <v>550</v>
      </c>
      <c r="D12" s="57">
        <v>36</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row>
    <row r="13" spans="1:251" ht="20.100000000000001" customHeight="1">
      <c r="A13" s="59"/>
      <c r="B13" s="62"/>
      <c r="C13" s="61" t="s">
        <v>551</v>
      </c>
      <c r="D13" s="57">
        <v>432.85</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row>
    <row r="14" spans="1:251" ht="20.100000000000001" customHeight="1">
      <c r="A14" s="59"/>
      <c r="B14" s="38"/>
      <c r="C14" s="56" t="s">
        <v>552</v>
      </c>
      <c r="D14" s="57">
        <v>37.409999999999997</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row>
    <row r="15" spans="1:251" ht="20.100000000000001" customHeight="1">
      <c r="A15" s="59"/>
      <c r="B15" s="38"/>
      <c r="C15" s="56"/>
      <c r="D15" s="57"/>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row>
    <row r="16" spans="1:251" ht="20.100000000000001" customHeight="1">
      <c r="A16" s="59"/>
      <c r="B16" s="38"/>
      <c r="C16" s="56"/>
      <c r="D16" s="57"/>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row>
    <row r="17" spans="1:251" ht="20.100000000000001" customHeight="1">
      <c r="A17" s="59"/>
      <c r="B17" s="38"/>
      <c r="C17" s="56"/>
      <c r="D17" s="57"/>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row>
    <row r="18" spans="1:251" ht="20.100000000000001" customHeight="1">
      <c r="A18" s="39"/>
      <c r="B18" s="38"/>
      <c r="C18" s="56"/>
      <c r="D18" s="57"/>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row>
    <row r="19" spans="1:251" ht="20.100000000000001" customHeight="1">
      <c r="A19" s="39"/>
      <c r="B19" s="38"/>
      <c r="C19" s="61"/>
      <c r="D19" s="57"/>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row>
    <row r="20" spans="1:251" ht="20.100000000000001" customHeight="1">
      <c r="A20" s="39"/>
      <c r="B20" s="38"/>
      <c r="C20" s="56"/>
      <c r="D20" s="57"/>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row>
    <row r="21" spans="1:251" ht="20.100000000000001" customHeight="1">
      <c r="A21" s="39"/>
      <c r="B21" s="38"/>
      <c r="C21" s="56"/>
      <c r="D21" s="57"/>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row>
    <row r="22" spans="1:251" ht="20.100000000000001" customHeight="1">
      <c r="A22" s="39"/>
      <c r="B22" s="38"/>
      <c r="C22" s="56"/>
      <c r="D22" s="57"/>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row>
    <row r="23" spans="1:251" ht="20.100000000000001" customHeight="1">
      <c r="A23" s="39"/>
      <c r="B23" s="38"/>
      <c r="C23" s="56"/>
      <c r="D23" s="57"/>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row>
    <row r="24" spans="1:251" ht="20.100000000000001" customHeight="1">
      <c r="A24" s="39"/>
      <c r="B24" s="38"/>
      <c r="C24" s="56"/>
      <c r="D24" s="57"/>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row>
    <row r="25" spans="1:251" ht="20.100000000000001" customHeight="1">
      <c r="A25" s="39"/>
      <c r="B25" s="38"/>
      <c r="C25" s="56"/>
      <c r="D25" s="57"/>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row>
    <row r="26" spans="1:251" ht="20.100000000000001" customHeight="1">
      <c r="A26" s="39"/>
      <c r="B26" s="38"/>
      <c r="C26" s="56"/>
      <c r="D26" s="57"/>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row>
    <row r="27" spans="1:251" ht="20.100000000000001" customHeight="1">
      <c r="A27" s="39"/>
      <c r="B27" s="38"/>
      <c r="C27" s="56"/>
      <c r="D27" s="57"/>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row>
    <row r="28" spans="1:251" ht="20.100000000000001" customHeight="1">
      <c r="A28" s="39"/>
      <c r="B28" s="38"/>
      <c r="C28" s="56"/>
      <c r="D28" s="57"/>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row>
    <row r="29" spans="1:251" ht="20.100000000000001" customHeight="1">
      <c r="A29" s="65" t="s">
        <v>383</v>
      </c>
      <c r="B29" s="80">
        <f>SUM(B7:B12)</f>
        <v>1708.2</v>
      </c>
      <c r="C29" s="67" t="s">
        <v>384</v>
      </c>
      <c r="D29" s="79">
        <f>SUM(D7:D28)</f>
        <v>1708.2</v>
      </c>
      <c r="F29" s="30"/>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row>
    <row r="30" spans="1:251" ht="20.100000000000001" customHeight="1">
      <c r="A30" s="59" t="s">
        <v>385</v>
      </c>
      <c r="B30" s="66"/>
      <c r="C30" s="56" t="s">
        <v>386</v>
      </c>
      <c r="D30" s="64"/>
      <c r="E30" s="30"/>
      <c r="F30" s="30"/>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row>
    <row r="31" spans="1:251" ht="20.100000000000001" customHeight="1">
      <c r="A31" s="59" t="s">
        <v>387</v>
      </c>
      <c r="B31" s="34"/>
      <c r="C31" s="61"/>
      <c r="D31" s="64"/>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row>
    <row r="32" spans="1:251" ht="20.100000000000001" customHeight="1">
      <c r="A32" s="68" t="s">
        <v>388</v>
      </c>
      <c r="B32" s="81">
        <v>1708.2</v>
      </c>
      <c r="C32" s="63" t="s">
        <v>389</v>
      </c>
      <c r="D32" s="79">
        <f>SUM(D29:D30)</f>
        <v>1708.2</v>
      </c>
      <c r="E32" s="30"/>
    </row>
    <row r="39" spans="3:3" ht="20.100000000000001" customHeight="1">
      <c r="C39" s="30"/>
    </row>
  </sheetData>
  <mergeCells count="3">
    <mergeCell ref="A5:B5"/>
    <mergeCell ref="C5:D5"/>
    <mergeCell ref="A2:D2"/>
  </mergeCells>
  <phoneticPr fontId="2" type="noConversion"/>
  <printOptions horizontalCentered="1" verticalCentered="1"/>
  <pageMargins left="0.39370078740157483" right="0.39370078740157483" top="0.39370078740157483" bottom="0.39370078740157483" header="0.51181102362204722" footer="0.15748031496062992"/>
  <pageSetup paperSize="9" scale="81" orientation="landscape"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57"/>
  <sheetViews>
    <sheetView showGridLines="0" showZeros="0" topLeftCell="A3" zoomScale="77" zoomScaleNormal="77" workbookViewId="0">
      <selection activeCell="H18" sqref="H18"/>
    </sheetView>
  </sheetViews>
  <sheetFormatPr defaultColWidth="6.875" defaultRowHeight="12.75" customHeight="1"/>
  <cols>
    <col min="1" max="1" width="10.625" style="86" customWidth="1"/>
    <col min="2" max="2" width="45.375" style="86" customWidth="1"/>
    <col min="3" max="12" width="15.625" style="86" customWidth="1"/>
    <col min="13" max="256" width="6.875" style="26"/>
    <col min="257" max="257" width="9.25" style="26" customWidth="1"/>
    <col min="258" max="258" width="44.625" style="26" customWidth="1"/>
    <col min="259" max="268" width="12.625" style="26" customWidth="1"/>
    <col min="269" max="512" width="6.875" style="26"/>
    <col min="513" max="513" width="9.25" style="26" customWidth="1"/>
    <col min="514" max="514" width="44.625" style="26" customWidth="1"/>
    <col min="515" max="524" width="12.625" style="26" customWidth="1"/>
    <col min="525" max="768" width="6.875" style="26"/>
    <col min="769" max="769" width="9.25" style="26" customWidth="1"/>
    <col min="770" max="770" width="44.625" style="26" customWidth="1"/>
    <col min="771" max="780" width="12.625" style="26" customWidth="1"/>
    <col min="781" max="1024" width="6.875" style="26"/>
    <col min="1025" max="1025" width="9.25" style="26" customWidth="1"/>
    <col min="1026" max="1026" width="44.625" style="26" customWidth="1"/>
    <col min="1027" max="1036" width="12.625" style="26" customWidth="1"/>
    <col min="1037" max="1280" width="6.875" style="26"/>
    <col min="1281" max="1281" width="9.25" style="26" customWidth="1"/>
    <col min="1282" max="1282" width="44.625" style="26" customWidth="1"/>
    <col min="1283" max="1292" width="12.625" style="26" customWidth="1"/>
    <col min="1293" max="1536" width="6.875" style="26"/>
    <col min="1537" max="1537" width="9.25" style="26" customWidth="1"/>
    <col min="1538" max="1538" width="44.625" style="26" customWidth="1"/>
    <col min="1539" max="1548" width="12.625" style="26" customWidth="1"/>
    <col min="1549" max="1792" width="6.875" style="26"/>
    <col min="1793" max="1793" width="9.25" style="26" customWidth="1"/>
    <col min="1794" max="1794" width="44.625" style="26" customWidth="1"/>
    <col min="1795" max="1804" width="12.625" style="26" customWidth="1"/>
    <col min="1805" max="2048" width="6.875" style="26"/>
    <col min="2049" max="2049" width="9.25" style="26" customWidth="1"/>
    <col min="2050" max="2050" width="44.625" style="26" customWidth="1"/>
    <col min="2051" max="2060" width="12.625" style="26" customWidth="1"/>
    <col min="2061" max="2304" width="6.875" style="26"/>
    <col min="2305" max="2305" width="9.25" style="26" customWidth="1"/>
    <col min="2306" max="2306" width="44.625" style="26" customWidth="1"/>
    <col min="2307" max="2316" width="12.625" style="26" customWidth="1"/>
    <col min="2317" max="2560" width="6.875" style="26"/>
    <col min="2561" max="2561" width="9.25" style="26" customWidth="1"/>
    <col min="2562" max="2562" width="44.625" style="26" customWidth="1"/>
    <col min="2563" max="2572" width="12.625" style="26" customWidth="1"/>
    <col min="2573" max="2816" width="6.875" style="26"/>
    <col min="2817" max="2817" width="9.25" style="26" customWidth="1"/>
    <col min="2818" max="2818" width="44.625" style="26" customWidth="1"/>
    <col min="2819" max="2828" width="12.625" style="26" customWidth="1"/>
    <col min="2829" max="3072" width="6.875" style="26"/>
    <col min="3073" max="3073" width="9.25" style="26" customWidth="1"/>
    <col min="3074" max="3074" width="44.625" style="26" customWidth="1"/>
    <col min="3075" max="3084" width="12.625" style="26" customWidth="1"/>
    <col min="3085" max="3328" width="6.875" style="26"/>
    <col min="3329" max="3329" width="9.25" style="26" customWidth="1"/>
    <col min="3330" max="3330" width="44.625" style="26" customWidth="1"/>
    <col min="3331" max="3340" width="12.625" style="26" customWidth="1"/>
    <col min="3341" max="3584" width="6.875" style="26"/>
    <col min="3585" max="3585" width="9.25" style="26" customWidth="1"/>
    <col min="3586" max="3586" width="44.625" style="26" customWidth="1"/>
    <col min="3587" max="3596" width="12.625" style="26" customWidth="1"/>
    <col min="3597" max="3840" width="6.875" style="26"/>
    <col min="3841" max="3841" width="9.25" style="26" customWidth="1"/>
    <col min="3842" max="3842" width="44.625" style="26" customWidth="1"/>
    <col min="3843" max="3852" width="12.625" style="26" customWidth="1"/>
    <col min="3853" max="4096" width="6.875" style="26"/>
    <col min="4097" max="4097" width="9.25" style="26" customWidth="1"/>
    <col min="4098" max="4098" width="44.625" style="26" customWidth="1"/>
    <col min="4099" max="4108" width="12.625" style="26" customWidth="1"/>
    <col min="4109" max="4352" width="6.875" style="26"/>
    <col min="4353" max="4353" width="9.25" style="26" customWidth="1"/>
    <col min="4354" max="4354" width="44.625" style="26" customWidth="1"/>
    <col min="4355" max="4364" width="12.625" style="26" customWidth="1"/>
    <col min="4365" max="4608" width="6.875" style="26"/>
    <col min="4609" max="4609" width="9.25" style="26" customWidth="1"/>
    <col min="4610" max="4610" width="44.625" style="26" customWidth="1"/>
    <col min="4611" max="4620" width="12.625" style="26" customWidth="1"/>
    <col min="4621" max="4864" width="6.875" style="26"/>
    <col min="4865" max="4865" width="9.25" style="26" customWidth="1"/>
    <col min="4866" max="4866" width="44.625" style="26" customWidth="1"/>
    <col min="4867" max="4876" width="12.625" style="26" customWidth="1"/>
    <col min="4877" max="5120" width="6.875" style="26"/>
    <col min="5121" max="5121" width="9.25" style="26" customWidth="1"/>
    <col min="5122" max="5122" width="44.625" style="26" customWidth="1"/>
    <col min="5123" max="5132" width="12.625" style="26" customWidth="1"/>
    <col min="5133" max="5376" width="6.875" style="26"/>
    <col min="5377" max="5377" width="9.25" style="26" customWidth="1"/>
    <col min="5378" max="5378" width="44.625" style="26" customWidth="1"/>
    <col min="5379" max="5388" width="12.625" style="26" customWidth="1"/>
    <col min="5389" max="5632" width="6.875" style="26"/>
    <col min="5633" max="5633" width="9.25" style="26" customWidth="1"/>
    <col min="5634" max="5634" width="44.625" style="26" customWidth="1"/>
    <col min="5635" max="5644" width="12.625" style="26" customWidth="1"/>
    <col min="5645" max="5888" width="6.875" style="26"/>
    <col min="5889" max="5889" width="9.25" style="26" customWidth="1"/>
    <col min="5890" max="5890" width="44.625" style="26" customWidth="1"/>
    <col min="5891" max="5900" width="12.625" style="26" customWidth="1"/>
    <col min="5901" max="6144" width="6.875" style="26"/>
    <col min="6145" max="6145" width="9.25" style="26" customWidth="1"/>
    <col min="6146" max="6146" width="44.625" style="26" customWidth="1"/>
    <col min="6147" max="6156" width="12.625" style="26" customWidth="1"/>
    <col min="6157" max="6400" width="6.875" style="26"/>
    <col min="6401" max="6401" width="9.25" style="26" customWidth="1"/>
    <col min="6402" max="6402" width="44.625" style="26" customWidth="1"/>
    <col min="6403" max="6412" width="12.625" style="26" customWidth="1"/>
    <col min="6413" max="6656" width="6.875" style="26"/>
    <col min="6657" max="6657" width="9.25" style="26" customWidth="1"/>
    <col min="6658" max="6658" width="44.625" style="26" customWidth="1"/>
    <col min="6659" max="6668" width="12.625" style="26" customWidth="1"/>
    <col min="6669" max="6912" width="6.875" style="26"/>
    <col min="6913" max="6913" width="9.25" style="26" customWidth="1"/>
    <col min="6914" max="6914" width="44.625" style="26" customWidth="1"/>
    <col min="6915" max="6924" width="12.625" style="26" customWidth="1"/>
    <col min="6925" max="7168" width="6.875" style="26"/>
    <col min="7169" max="7169" width="9.25" style="26" customWidth="1"/>
    <col min="7170" max="7170" width="44.625" style="26" customWidth="1"/>
    <col min="7171" max="7180" width="12.625" style="26" customWidth="1"/>
    <col min="7181" max="7424" width="6.875" style="26"/>
    <col min="7425" max="7425" width="9.25" style="26" customWidth="1"/>
    <col min="7426" max="7426" width="44.625" style="26" customWidth="1"/>
    <col min="7427" max="7436" width="12.625" style="26" customWidth="1"/>
    <col min="7437" max="7680" width="6.875" style="26"/>
    <col min="7681" max="7681" width="9.25" style="26" customWidth="1"/>
    <col min="7682" max="7682" width="44.625" style="26" customWidth="1"/>
    <col min="7683" max="7692" width="12.625" style="26" customWidth="1"/>
    <col min="7693" max="7936" width="6.875" style="26"/>
    <col min="7937" max="7937" width="9.25" style="26" customWidth="1"/>
    <col min="7938" max="7938" width="44.625" style="26" customWidth="1"/>
    <col min="7939" max="7948" width="12.625" style="26" customWidth="1"/>
    <col min="7949" max="8192" width="6.875" style="26"/>
    <col min="8193" max="8193" width="9.25" style="26" customWidth="1"/>
    <col min="8194" max="8194" width="44.625" style="26" customWidth="1"/>
    <col min="8195" max="8204" width="12.625" style="26" customWidth="1"/>
    <col min="8205" max="8448" width="6.875" style="26"/>
    <col min="8449" max="8449" width="9.25" style="26" customWidth="1"/>
    <col min="8450" max="8450" width="44.625" style="26" customWidth="1"/>
    <col min="8451" max="8460" width="12.625" style="26" customWidth="1"/>
    <col min="8461" max="8704" width="6.875" style="26"/>
    <col min="8705" max="8705" width="9.25" style="26" customWidth="1"/>
    <col min="8706" max="8706" width="44.625" style="26" customWidth="1"/>
    <col min="8707" max="8716" width="12.625" style="26" customWidth="1"/>
    <col min="8717" max="8960" width="6.875" style="26"/>
    <col min="8961" max="8961" width="9.25" style="26" customWidth="1"/>
    <col min="8962" max="8962" width="44.625" style="26" customWidth="1"/>
    <col min="8963" max="8972" width="12.625" style="26" customWidth="1"/>
    <col min="8973" max="9216" width="6.875" style="26"/>
    <col min="9217" max="9217" width="9.25" style="26" customWidth="1"/>
    <col min="9218" max="9218" width="44.625" style="26" customWidth="1"/>
    <col min="9219" max="9228" width="12.625" style="26" customWidth="1"/>
    <col min="9229" max="9472" width="6.875" style="26"/>
    <col min="9473" max="9473" width="9.25" style="26" customWidth="1"/>
    <col min="9474" max="9474" width="44.625" style="26" customWidth="1"/>
    <col min="9475" max="9484" width="12.625" style="26" customWidth="1"/>
    <col min="9485" max="9728" width="6.875" style="26"/>
    <col min="9729" max="9729" width="9.25" style="26" customWidth="1"/>
    <col min="9730" max="9730" width="44.625" style="26" customWidth="1"/>
    <col min="9731" max="9740" width="12.625" style="26" customWidth="1"/>
    <col min="9741" max="9984" width="6.875" style="26"/>
    <col min="9985" max="9985" width="9.25" style="26" customWidth="1"/>
    <col min="9986" max="9986" width="44.625" style="26" customWidth="1"/>
    <col min="9987" max="9996" width="12.625" style="26" customWidth="1"/>
    <col min="9997" max="10240" width="6.875" style="26"/>
    <col min="10241" max="10241" width="9.25" style="26" customWidth="1"/>
    <col min="10242" max="10242" width="44.625" style="26" customWidth="1"/>
    <col min="10243" max="10252" width="12.625" style="26" customWidth="1"/>
    <col min="10253" max="10496" width="6.875" style="26"/>
    <col min="10497" max="10497" width="9.25" style="26" customWidth="1"/>
    <col min="10498" max="10498" width="44.625" style="26" customWidth="1"/>
    <col min="10499" max="10508" width="12.625" style="26" customWidth="1"/>
    <col min="10509" max="10752" width="6.875" style="26"/>
    <col min="10753" max="10753" width="9.25" style="26" customWidth="1"/>
    <col min="10754" max="10754" width="44.625" style="26" customWidth="1"/>
    <col min="10755" max="10764" width="12.625" style="26" customWidth="1"/>
    <col min="10765" max="11008" width="6.875" style="26"/>
    <col min="11009" max="11009" width="9.25" style="26" customWidth="1"/>
    <col min="11010" max="11010" width="44.625" style="26" customWidth="1"/>
    <col min="11011" max="11020" width="12.625" style="26" customWidth="1"/>
    <col min="11021" max="11264" width="6.875" style="26"/>
    <col min="11265" max="11265" width="9.25" style="26" customWidth="1"/>
    <col min="11266" max="11266" width="44.625" style="26" customWidth="1"/>
    <col min="11267" max="11276" width="12.625" style="26" customWidth="1"/>
    <col min="11277" max="11520" width="6.875" style="26"/>
    <col min="11521" max="11521" width="9.25" style="26" customWidth="1"/>
    <col min="11522" max="11522" width="44.625" style="26" customWidth="1"/>
    <col min="11523" max="11532" width="12.625" style="26" customWidth="1"/>
    <col min="11533" max="11776" width="6.875" style="26"/>
    <col min="11777" max="11777" width="9.25" style="26" customWidth="1"/>
    <col min="11778" max="11778" width="44.625" style="26" customWidth="1"/>
    <col min="11779" max="11788" width="12.625" style="26" customWidth="1"/>
    <col min="11789" max="12032" width="6.875" style="26"/>
    <col min="12033" max="12033" width="9.25" style="26" customWidth="1"/>
    <col min="12034" max="12034" width="44.625" style="26" customWidth="1"/>
    <col min="12035" max="12044" width="12.625" style="26" customWidth="1"/>
    <col min="12045" max="12288" width="6.875" style="26"/>
    <col min="12289" max="12289" width="9.25" style="26" customWidth="1"/>
    <col min="12290" max="12290" width="44.625" style="26" customWidth="1"/>
    <col min="12291" max="12300" width="12.625" style="26" customWidth="1"/>
    <col min="12301" max="12544" width="6.875" style="26"/>
    <col min="12545" max="12545" width="9.25" style="26" customWidth="1"/>
    <col min="12546" max="12546" width="44.625" style="26" customWidth="1"/>
    <col min="12547" max="12556" width="12.625" style="26" customWidth="1"/>
    <col min="12557" max="12800" width="6.875" style="26"/>
    <col min="12801" max="12801" width="9.25" style="26" customWidth="1"/>
    <col min="12802" max="12802" width="44.625" style="26" customWidth="1"/>
    <col min="12803" max="12812" width="12.625" style="26" customWidth="1"/>
    <col min="12813" max="13056" width="6.875" style="26"/>
    <col min="13057" max="13057" width="9.25" style="26" customWidth="1"/>
    <col min="13058" max="13058" width="44.625" style="26" customWidth="1"/>
    <col min="13059" max="13068" width="12.625" style="26" customWidth="1"/>
    <col min="13069" max="13312" width="6.875" style="26"/>
    <col min="13313" max="13313" width="9.25" style="26" customWidth="1"/>
    <col min="13314" max="13314" width="44.625" style="26" customWidth="1"/>
    <col min="13315" max="13324" width="12.625" style="26" customWidth="1"/>
    <col min="13325" max="13568" width="6.875" style="26"/>
    <col min="13569" max="13569" width="9.25" style="26" customWidth="1"/>
    <col min="13570" max="13570" width="44.625" style="26" customWidth="1"/>
    <col min="13571" max="13580" width="12.625" style="26" customWidth="1"/>
    <col min="13581" max="13824" width="6.875" style="26"/>
    <col min="13825" max="13825" width="9.25" style="26" customWidth="1"/>
    <col min="13826" max="13826" width="44.625" style="26" customWidth="1"/>
    <col min="13827" max="13836" width="12.625" style="26" customWidth="1"/>
    <col min="13837" max="14080" width="6.875" style="26"/>
    <col min="14081" max="14081" width="9.25" style="26" customWidth="1"/>
    <col min="14082" max="14082" width="44.625" style="26" customWidth="1"/>
    <col min="14083" max="14092" width="12.625" style="26" customWidth="1"/>
    <col min="14093" max="14336" width="6.875" style="26"/>
    <col min="14337" max="14337" width="9.25" style="26" customWidth="1"/>
    <col min="14338" max="14338" width="44.625" style="26" customWidth="1"/>
    <col min="14339" max="14348" width="12.625" style="26" customWidth="1"/>
    <col min="14349" max="14592" width="6.875" style="26"/>
    <col min="14593" max="14593" width="9.25" style="26" customWidth="1"/>
    <col min="14594" max="14594" width="44.625" style="26" customWidth="1"/>
    <col min="14595" max="14604" width="12.625" style="26" customWidth="1"/>
    <col min="14605" max="14848" width="6.875" style="26"/>
    <col min="14849" max="14849" width="9.25" style="26" customWidth="1"/>
    <col min="14850" max="14850" width="44.625" style="26" customWidth="1"/>
    <col min="14851" max="14860" width="12.625" style="26" customWidth="1"/>
    <col min="14861" max="15104" width="6.875" style="26"/>
    <col min="15105" max="15105" width="9.25" style="26" customWidth="1"/>
    <col min="15106" max="15106" width="44.625" style="26" customWidth="1"/>
    <col min="15107" max="15116" width="12.625" style="26" customWidth="1"/>
    <col min="15117" max="15360" width="6.875" style="26"/>
    <col min="15361" max="15361" width="9.25" style="26" customWidth="1"/>
    <col min="15362" max="15362" width="44.625" style="26" customWidth="1"/>
    <col min="15363" max="15372" width="12.625" style="26" customWidth="1"/>
    <col min="15373" max="15616" width="6.875" style="26"/>
    <col min="15617" max="15617" width="9.25" style="26" customWidth="1"/>
    <col min="15618" max="15618" width="44.625" style="26" customWidth="1"/>
    <col min="15619" max="15628" width="12.625" style="26" customWidth="1"/>
    <col min="15629" max="15872" width="6.875" style="26"/>
    <col min="15873" max="15873" width="9.25" style="26" customWidth="1"/>
    <col min="15874" max="15874" width="44.625" style="26" customWidth="1"/>
    <col min="15875" max="15884" width="12.625" style="26" customWidth="1"/>
    <col min="15885" max="16128" width="6.875" style="26"/>
    <col min="16129" max="16129" width="9.25" style="26" customWidth="1"/>
    <col min="16130" max="16130" width="44.625" style="26" customWidth="1"/>
    <col min="16131" max="16140" width="12.625" style="26" customWidth="1"/>
    <col min="16141" max="16384" width="6.875" style="26"/>
  </cols>
  <sheetData>
    <row r="1" spans="1:12" ht="20.100000000000001" customHeight="1">
      <c r="A1" s="25"/>
      <c r="L1" s="96"/>
    </row>
    <row r="2" spans="1:12" ht="27" customHeight="1">
      <c r="A2" s="152" t="s">
        <v>453</v>
      </c>
      <c r="B2" s="152"/>
      <c r="C2" s="152"/>
      <c r="D2" s="152"/>
      <c r="E2" s="152"/>
      <c r="F2" s="152"/>
      <c r="G2" s="152"/>
      <c r="H2" s="152"/>
      <c r="I2" s="152"/>
      <c r="J2" s="152"/>
      <c r="K2" s="152"/>
      <c r="L2" s="152"/>
    </row>
    <row r="3" spans="1:12" ht="20.100000000000001" customHeight="1">
      <c r="A3" s="97"/>
      <c r="B3" s="97"/>
      <c r="C3" s="97"/>
      <c r="D3" s="97"/>
      <c r="E3" s="97"/>
      <c r="F3" s="97"/>
      <c r="G3" s="97"/>
      <c r="H3" s="97"/>
      <c r="I3" s="97"/>
      <c r="J3" s="97"/>
      <c r="K3" s="97"/>
      <c r="L3" s="97"/>
    </row>
    <row r="4" spans="1:12" ht="20.100000000000001" customHeight="1">
      <c r="A4" s="98"/>
      <c r="B4" s="98"/>
      <c r="C4" s="98"/>
      <c r="D4" s="98"/>
      <c r="E4" s="98"/>
      <c r="F4" s="98"/>
      <c r="G4" s="98"/>
      <c r="H4" s="98"/>
      <c r="I4" s="98"/>
      <c r="J4" s="98"/>
      <c r="K4" s="98"/>
      <c r="L4" s="83" t="s">
        <v>311</v>
      </c>
    </row>
    <row r="5" spans="1:12" ht="24" customHeight="1">
      <c r="A5" s="150" t="s">
        <v>390</v>
      </c>
      <c r="B5" s="150"/>
      <c r="C5" s="154" t="s">
        <v>316</v>
      </c>
      <c r="D5" s="155" t="s">
        <v>387</v>
      </c>
      <c r="E5" s="155" t="s">
        <v>391</v>
      </c>
      <c r="F5" s="155" t="s">
        <v>381</v>
      </c>
      <c r="G5" s="155" t="s">
        <v>382</v>
      </c>
      <c r="H5" s="153" t="s">
        <v>397</v>
      </c>
      <c r="I5" s="154"/>
      <c r="J5" s="155" t="s">
        <v>398</v>
      </c>
      <c r="K5" s="155" t="s">
        <v>399</v>
      </c>
      <c r="L5" s="157" t="s">
        <v>385</v>
      </c>
    </row>
    <row r="6" spans="1:12" ht="37.5" customHeight="1">
      <c r="A6" s="69" t="s">
        <v>328</v>
      </c>
      <c r="B6" s="70" t="s">
        <v>329</v>
      </c>
      <c r="C6" s="156"/>
      <c r="D6" s="156"/>
      <c r="E6" s="156"/>
      <c r="F6" s="156"/>
      <c r="G6" s="156"/>
      <c r="H6" s="134" t="s">
        <v>405</v>
      </c>
      <c r="I6" s="134" t="s">
        <v>406</v>
      </c>
      <c r="J6" s="156"/>
      <c r="K6" s="156"/>
      <c r="L6" s="156"/>
    </row>
    <row r="7" spans="1:12" ht="18" customHeight="1">
      <c r="A7" s="71"/>
      <c r="B7" s="91" t="s">
        <v>407</v>
      </c>
      <c r="C7" s="145">
        <f>SUM(E7)</f>
        <v>1708.2</v>
      </c>
      <c r="D7" s="146">
        <f>SUM(D8,D12,D15,D18,D41,D47,D50,D55)</f>
        <v>0</v>
      </c>
      <c r="E7" s="146">
        <f>SUM(E8,E12,E15,E18,E41,E47,E50,E55)</f>
        <v>1708.2</v>
      </c>
      <c r="F7" s="140">
        <f t="shared" ref="F7:L7" si="0">SUM(F8,F12,F15,F18,F41,F47,F50,F55)</f>
        <v>0</v>
      </c>
      <c r="G7" s="140">
        <f t="shared" si="0"/>
        <v>0</v>
      </c>
      <c r="H7" s="140">
        <f t="shared" si="0"/>
        <v>0</v>
      </c>
      <c r="I7" s="140">
        <f t="shared" si="0"/>
        <v>0</v>
      </c>
      <c r="J7" s="140">
        <f t="shared" si="0"/>
        <v>0</v>
      </c>
      <c r="K7" s="140">
        <f t="shared" si="0"/>
        <v>0</v>
      </c>
      <c r="L7" s="140">
        <f t="shared" si="0"/>
        <v>0</v>
      </c>
    </row>
    <row r="8" spans="1:12" ht="18" customHeight="1">
      <c r="A8" s="90">
        <v>201</v>
      </c>
      <c r="B8" s="89" t="s">
        <v>495</v>
      </c>
      <c r="C8" s="145">
        <f t="shared" ref="C8:C57" si="1">SUM(E8)</f>
        <v>658.43000000000006</v>
      </c>
      <c r="D8" s="146">
        <f>SUM(D9)</f>
        <v>0</v>
      </c>
      <c r="E8" s="146">
        <f>SUM(E9)</f>
        <v>658.43000000000006</v>
      </c>
      <c r="F8" s="140">
        <f t="shared" ref="F8:L8" si="2">SUM(F9)</f>
        <v>0</v>
      </c>
      <c r="G8" s="140">
        <f t="shared" si="2"/>
        <v>0</v>
      </c>
      <c r="H8" s="140">
        <f t="shared" si="2"/>
        <v>0</v>
      </c>
      <c r="I8" s="140">
        <f t="shared" si="2"/>
        <v>0</v>
      </c>
      <c r="J8" s="140">
        <f t="shared" si="2"/>
        <v>0</v>
      </c>
      <c r="K8" s="140">
        <f t="shared" si="2"/>
        <v>0</v>
      </c>
      <c r="L8" s="140">
        <f t="shared" si="2"/>
        <v>0</v>
      </c>
    </row>
    <row r="9" spans="1:12" ht="18" customHeight="1">
      <c r="A9" s="89">
        <v>20103</v>
      </c>
      <c r="B9" s="89" t="s">
        <v>492</v>
      </c>
      <c r="C9" s="145">
        <f t="shared" si="1"/>
        <v>658.43000000000006</v>
      </c>
      <c r="D9" s="146">
        <f>SUM(D10:D11)</f>
        <v>0</v>
      </c>
      <c r="E9" s="146">
        <f>SUM(E10:E11)</f>
        <v>658.43000000000006</v>
      </c>
      <c r="F9" s="140">
        <f t="shared" ref="F9:L9" si="3">SUM(F10:F11)</f>
        <v>0</v>
      </c>
      <c r="G9" s="140">
        <f t="shared" si="3"/>
        <v>0</v>
      </c>
      <c r="H9" s="140">
        <f t="shared" si="3"/>
        <v>0</v>
      </c>
      <c r="I9" s="140">
        <f t="shared" si="3"/>
        <v>0</v>
      </c>
      <c r="J9" s="140">
        <f t="shared" si="3"/>
        <v>0</v>
      </c>
      <c r="K9" s="140">
        <f t="shared" si="3"/>
        <v>0</v>
      </c>
      <c r="L9" s="140">
        <f t="shared" si="3"/>
        <v>0</v>
      </c>
    </row>
    <row r="10" spans="1:12" ht="18" customHeight="1">
      <c r="A10" s="90">
        <v>2010301</v>
      </c>
      <c r="B10" s="89" t="s">
        <v>493</v>
      </c>
      <c r="C10" s="145">
        <f t="shared" si="1"/>
        <v>621.37</v>
      </c>
      <c r="D10" s="147"/>
      <c r="E10" s="148">
        <v>621.37</v>
      </c>
      <c r="F10" s="137"/>
      <c r="G10" s="137"/>
      <c r="H10" s="137"/>
      <c r="I10" s="137"/>
      <c r="J10" s="137"/>
      <c r="K10" s="137"/>
      <c r="L10" s="137"/>
    </row>
    <row r="11" spans="1:12" ht="18" customHeight="1">
      <c r="A11" s="90">
        <v>2010350</v>
      </c>
      <c r="B11" s="89" t="s">
        <v>494</v>
      </c>
      <c r="C11" s="145">
        <f t="shared" si="1"/>
        <v>37.06</v>
      </c>
      <c r="D11" s="147"/>
      <c r="E11" s="148">
        <v>37.06</v>
      </c>
      <c r="F11" s="137"/>
      <c r="G11" s="137"/>
      <c r="H11" s="137"/>
      <c r="I11" s="137"/>
      <c r="J11" s="137"/>
      <c r="K11" s="137"/>
      <c r="L11" s="137"/>
    </row>
    <row r="12" spans="1:12" ht="18" customHeight="1">
      <c r="A12" s="90">
        <v>205</v>
      </c>
      <c r="B12" s="89" t="s">
        <v>496</v>
      </c>
      <c r="C12" s="145">
        <f t="shared" si="1"/>
        <v>1.01</v>
      </c>
      <c r="D12" s="146">
        <f>SUM(D13)</f>
        <v>0</v>
      </c>
      <c r="E12" s="146">
        <f>SUM(E13)</f>
        <v>1.01</v>
      </c>
      <c r="F12" s="140">
        <f t="shared" ref="F12:L13" si="4">SUM(F13)</f>
        <v>0</v>
      </c>
      <c r="G12" s="140">
        <f t="shared" si="4"/>
        <v>0</v>
      </c>
      <c r="H12" s="140">
        <f t="shared" si="4"/>
        <v>0</v>
      </c>
      <c r="I12" s="140">
        <f t="shared" si="4"/>
        <v>0</v>
      </c>
      <c r="J12" s="140">
        <f t="shared" si="4"/>
        <v>0</v>
      </c>
      <c r="K12" s="140">
        <f t="shared" si="4"/>
        <v>0</v>
      </c>
      <c r="L12" s="140">
        <f t="shared" si="4"/>
        <v>0</v>
      </c>
    </row>
    <row r="13" spans="1:12" ht="18" customHeight="1">
      <c r="A13" s="89">
        <v>20508</v>
      </c>
      <c r="B13" s="89" t="s">
        <v>497</v>
      </c>
      <c r="C13" s="145">
        <f t="shared" si="1"/>
        <v>1.01</v>
      </c>
      <c r="D13" s="146">
        <f>SUM(D14)</f>
        <v>0</v>
      </c>
      <c r="E13" s="146">
        <f>SUM(E14)</f>
        <v>1.01</v>
      </c>
      <c r="F13" s="140">
        <f t="shared" si="4"/>
        <v>0</v>
      </c>
      <c r="G13" s="140">
        <f t="shared" si="4"/>
        <v>0</v>
      </c>
      <c r="H13" s="140">
        <f t="shared" si="4"/>
        <v>0</v>
      </c>
      <c r="I13" s="140">
        <f t="shared" si="4"/>
        <v>0</v>
      </c>
      <c r="J13" s="140">
        <f t="shared" si="4"/>
        <v>0</v>
      </c>
      <c r="K13" s="140">
        <f t="shared" si="4"/>
        <v>0</v>
      </c>
      <c r="L13" s="140">
        <f t="shared" si="4"/>
        <v>0</v>
      </c>
    </row>
    <row r="14" spans="1:12" ht="18" customHeight="1">
      <c r="A14" s="90">
        <v>2050803</v>
      </c>
      <c r="B14" s="89" t="s">
        <v>498</v>
      </c>
      <c r="C14" s="145">
        <f t="shared" si="1"/>
        <v>1.01</v>
      </c>
      <c r="D14" s="147"/>
      <c r="E14" s="148">
        <v>1.01</v>
      </c>
      <c r="F14" s="137"/>
      <c r="G14" s="137"/>
      <c r="H14" s="137"/>
      <c r="I14" s="137"/>
      <c r="J14" s="137"/>
      <c r="K14" s="137"/>
      <c r="L14" s="137"/>
    </row>
    <row r="15" spans="1:12" ht="18" customHeight="1">
      <c r="A15" s="90">
        <v>207</v>
      </c>
      <c r="B15" s="89" t="s">
        <v>499</v>
      </c>
      <c r="C15" s="145">
        <f t="shared" si="1"/>
        <v>24.99</v>
      </c>
      <c r="D15" s="146">
        <f>SUM(D16)</f>
        <v>0</v>
      </c>
      <c r="E15" s="146">
        <f>SUM(E16)</f>
        <v>24.99</v>
      </c>
      <c r="F15" s="140">
        <f t="shared" ref="F15:L16" si="5">SUM(F16)</f>
        <v>0</v>
      </c>
      <c r="G15" s="140">
        <f t="shared" si="5"/>
        <v>0</v>
      </c>
      <c r="H15" s="140">
        <f t="shared" si="5"/>
        <v>0</v>
      </c>
      <c r="I15" s="140">
        <f t="shared" si="5"/>
        <v>0</v>
      </c>
      <c r="J15" s="140">
        <f t="shared" si="5"/>
        <v>0</v>
      </c>
      <c r="K15" s="140">
        <f t="shared" si="5"/>
        <v>0</v>
      </c>
      <c r="L15" s="140">
        <f t="shared" si="5"/>
        <v>0</v>
      </c>
    </row>
    <row r="16" spans="1:12" ht="18" customHeight="1">
      <c r="A16" s="90">
        <v>20701</v>
      </c>
      <c r="B16" s="89" t="s">
        <v>500</v>
      </c>
      <c r="C16" s="145">
        <f t="shared" si="1"/>
        <v>24.99</v>
      </c>
      <c r="D16" s="146">
        <f>SUM(D17)</f>
        <v>0</v>
      </c>
      <c r="E16" s="146">
        <f>SUM(E17)</f>
        <v>24.99</v>
      </c>
      <c r="F16" s="140">
        <f t="shared" si="5"/>
        <v>0</v>
      </c>
      <c r="G16" s="140">
        <f t="shared" si="5"/>
        <v>0</v>
      </c>
      <c r="H16" s="140">
        <f t="shared" si="5"/>
        <v>0</v>
      </c>
      <c r="I16" s="140">
        <f t="shared" si="5"/>
        <v>0</v>
      </c>
      <c r="J16" s="140">
        <f t="shared" si="5"/>
        <v>0</v>
      </c>
      <c r="K16" s="140">
        <f t="shared" si="5"/>
        <v>0</v>
      </c>
      <c r="L16" s="140">
        <f t="shared" si="5"/>
        <v>0</v>
      </c>
    </row>
    <row r="17" spans="1:12" ht="18" customHeight="1">
      <c r="A17" s="89">
        <v>2070109</v>
      </c>
      <c r="B17" s="89" t="s">
        <v>501</v>
      </c>
      <c r="C17" s="145">
        <f t="shared" si="1"/>
        <v>24.99</v>
      </c>
      <c r="D17" s="147">
        <f>SUM(D18)</f>
        <v>0</v>
      </c>
      <c r="E17" s="148">
        <v>24.99</v>
      </c>
      <c r="F17" s="137">
        <f t="shared" ref="F17:L17" si="6">SUM(F18)</f>
        <v>0</v>
      </c>
      <c r="G17" s="137">
        <f t="shared" si="6"/>
        <v>0</v>
      </c>
      <c r="H17" s="137">
        <f t="shared" si="6"/>
        <v>0</v>
      </c>
      <c r="I17" s="137">
        <f t="shared" si="6"/>
        <v>0</v>
      </c>
      <c r="J17" s="137">
        <f t="shared" si="6"/>
        <v>0</v>
      </c>
      <c r="K17" s="137">
        <f t="shared" si="6"/>
        <v>0</v>
      </c>
      <c r="L17" s="137">
        <f t="shared" si="6"/>
        <v>0</v>
      </c>
    </row>
    <row r="18" spans="1:12" ht="18" customHeight="1">
      <c r="A18" s="90">
        <v>208</v>
      </c>
      <c r="B18" s="89" t="s">
        <v>502</v>
      </c>
      <c r="C18" s="145">
        <f t="shared" si="1"/>
        <v>458.19</v>
      </c>
      <c r="D18" s="146">
        <f>SUM(D19,D21,D23,D27,D33,D35,D37,D39)</f>
        <v>0</v>
      </c>
      <c r="E18" s="146">
        <f>SUM(E19,E21,E23,E27,E33,E35,E37,E39)</f>
        <v>458.19</v>
      </c>
      <c r="F18" s="140">
        <f t="shared" ref="F18:L18" si="7">SUM(F19,F21,F23,F27,F33,F35,F37,F39)</f>
        <v>0</v>
      </c>
      <c r="G18" s="140">
        <f t="shared" si="7"/>
        <v>0</v>
      </c>
      <c r="H18" s="140">
        <f t="shared" si="7"/>
        <v>0</v>
      </c>
      <c r="I18" s="140">
        <f t="shared" si="7"/>
        <v>0</v>
      </c>
      <c r="J18" s="140">
        <f t="shared" si="7"/>
        <v>0</v>
      </c>
      <c r="K18" s="140">
        <f t="shared" si="7"/>
        <v>0</v>
      </c>
      <c r="L18" s="140">
        <f t="shared" si="7"/>
        <v>0</v>
      </c>
    </row>
    <row r="19" spans="1:12" ht="18" customHeight="1">
      <c r="A19" s="90">
        <v>20801</v>
      </c>
      <c r="B19" s="89" t="s">
        <v>503</v>
      </c>
      <c r="C19" s="145">
        <f t="shared" si="1"/>
        <v>40.880000000000003</v>
      </c>
      <c r="D19" s="146">
        <f>SUM(D20)</f>
        <v>0</v>
      </c>
      <c r="E19" s="146">
        <f>SUM(E20)</f>
        <v>40.880000000000003</v>
      </c>
      <c r="F19" s="140">
        <f t="shared" ref="F19:L19" si="8">SUM(F20)</f>
        <v>0</v>
      </c>
      <c r="G19" s="140">
        <f t="shared" si="8"/>
        <v>0</v>
      </c>
      <c r="H19" s="140">
        <f t="shared" si="8"/>
        <v>0</v>
      </c>
      <c r="I19" s="140">
        <f t="shared" si="8"/>
        <v>0</v>
      </c>
      <c r="J19" s="140">
        <f t="shared" si="8"/>
        <v>0</v>
      </c>
      <c r="K19" s="140">
        <f t="shared" si="8"/>
        <v>0</v>
      </c>
      <c r="L19" s="140">
        <f t="shared" si="8"/>
        <v>0</v>
      </c>
    </row>
    <row r="20" spans="1:12" ht="18" customHeight="1">
      <c r="A20" s="90">
        <v>2080109</v>
      </c>
      <c r="B20" s="89" t="s">
        <v>504</v>
      </c>
      <c r="C20" s="145">
        <f t="shared" si="1"/>
        <v>40.880000000000003</v>
      </c>
      <c r="D20" s="147"/>
      <c r="E20" s="148">
        <v>40.880000000000003</v>
      </c>
      <c r="F20" s="137"/>
      <c r="G20" s="137"/>
      <c r="H20" s="137"/>
      <c r="I20" s="137"/>
      <c r="J20" s="137"/>
      <c r="K20" s="137"/>
      <c r="L20" s="137"/>
    </row>
    <row r="21" spans="1:12" ht="18" customHeight="1">
      <c r="A21" s="89">
        <v>20802</v>
      </c>
      <c r="B21" s="89" t="s">
        <v>505</v>
      </c>
      <c r="C21" s="145">
        <f t="shared" si="1"/>
        <v>103.35</v>
      </c>
      <c r="D21" s="146">
        <f>SUM(D22)</f>
        <v>0</v>
      </c>
      <c r="E21" s="146">
        <f>SUM(E22)</f>
        <v>103.35</v>
      </c>
      <c r="F21" s="140">
        <f t="shared" ref="F21:L21" si="9">SUM(F22)</f>
        <v>0</v>
      </c>
      <c r="G21" s="140">
        <f t="shared" si="9"/>
        <v>0</v>
      </c>
      <c r="H21" s="140">
        <f t="shared" si="9"/>
        <v>0</v>
      </c>
      <c r="I21" s="140">
        <f t="shared" si="9"/>
        <v>0</v>
      </c>
      <c r="J21" s="140">
        <f t="shared" si="9"/>
        <v>0</v>
      </c>
      <c r="K21" s="140">
        <f t="shared" si="9"/>
        <v>0</v>
      </c>
      <c r="L21" s="140">
        <f t="shared" si="9"/>
        <v>0</v>
      </c>
    </row>
    <row r="22" spans="1:12" ht="18" customHeight="1">
      <c r="A22" s="90">
        <v>2080208</v>
      </c>
      <c r="B22" s="89" t="s">
        <v>506</v>
      </c>
      <c r="C22" s="145">
        <f t="shared" si="1"/>
        <v>103.35</v>
      </c>
      <c r="D22" s="147"/>
      <c r="E22" s="148">
        <v>103.35</v>
      </c>
      <c r="F22" s="137"/>
      <c r="G22" s="137"/>
      <c r="H22" s="137"/>
      <c r="I22" s="137"/>
      <c r="J22" s="137"/>
      <c r="K22" s="137"/>
      <c r="L22" s="137"/>
    </row>
    <row r="23" spans="1:12" ht="18" customHeight="1">
      <c r="A23" s="90">
        <v>20805</v>
      </c>
      <c r="B23" s="89" t="s">
        <v>507</v>
      </c>
      <c r="C23" s="145">
        <f t="shared" si="1"/>
        <v>127.32999999999998</v>
      </c>
      <c r="D23" s="146">
        <f>SUM(D24:D26)</f>
        <v>0</v>
      </c>
      <c r="E23" s="146">
        <f>SUM(E24:E26)</f>
        <v>127.32999999999998</v>
      </c>
      <c r="F23" s="140">
        <f t="shared" ref="F23:L23" si="10">SUM(F24:F26)</f>
        <v>0</v>
      </c>
      <c r="G23" s="140">
        <f t="shared" si="10"/>
        <v>0</v>
      </c>
      <c r="H23" s="140">
        <f t="shared" si="10"/>
        <v>0</v>
      </c>
      <c r="I23" s="140">
        <f t="shared" si="10"/>
        <v>0</v>
      </c>
      <c r="J23" s="140">
        <f t="shared" si="10"/>
        <v>0</v>
      </c>
      <c r="K23" s="140">
        <f t="shared" si="10"/>
        <v>0</v>
      </c>
      <c r="L23" s="140">
        <f t="shared" si="10"/>
        <v>0</v>
      </c>
    </row>
    <row r="24" spans="1:12" ht="18" customHeight="1">
      <c r="A24" s="90">
        <v>2080505</v>
      </c>
      <c r="B24" s="89" t="s">
        <v>508</v>
      </c>
      <c r="C24" s="145">
        <f t="shared" si="1"/>
        <v>49.54</v>
      </c>
      <c r="D24" s="147">
        <f>SUM(D25:D30)</f>
        <v>0</v>
      </c>
      <c r="E24" s="148">
        <v>49.54</v>
      </c>
      <c r="F24" s="137">
        <f t="shared" ref="F24:L24" si="11">SUM(F25:F30)</f>
        <v>0</v>
      </c>
      <c r="G24" s="137">
        <f t="shared" si="11"/>
        <v>0</v>
      </c>
      <c r="H24" s="137">
        <f t="shared" si="11"/>
        <v>0</v>
      </c>
      <c r="I24" s="137">
        <f t="shared" si="11"/>
        <v>0</v>
      </c>
      <c r="J24" s="137">
        <f t="shared" si="11"/>
        <v>0</v>
      </c>
      <c r="K24" s="137">
        <f t="shared" si="11"/>
        <v>0</v>
      </c>
      <c r="L24" s="137">
        <f t="shared" si="11"/>
        <v>0</v>
      </c>
    </row>
    <row r="25" spans="1:12" ht="18" customHeight="1">
      <c r="A25" s="89">
        <v>2080506</v>
      </c>
      <c r="B25" s="89" t="s">
        <v>509</v>
      </c>
      <c r="C25" s="145">
        <f t="shared" si="1"/>
        <v>24.78</v>
      </c>
      <c r="D25" s="147"/>
      <c r="E25" s="148">
        <v>24.78</v>
      </c>
      <c r="F25" s="137"/>
      <c r="G25" s="137"/>
      <c r="H25" s="137"/>
      <c r="I25" s="137"/>
      <c r="J25" s="137"/>
      <c r="K25" s="137"/>
      <c r="L25" s="137"/>
    </row>
    <row r="26" spans="1:12" ht="18" customHeight="1">
      <c r="A26" s="90">
        <v>2080599</v>
      </c>
      <c r="B26" s="89" t="s">
        <v>510</v>
      </c>
      <c r="C26" s="145">
        <f t="shared" si="1"/>
        <v>53.01</v>
      </c>
      <c r="D26" s="147"/>
      <c r="E26" s="148">
        <v>53.01</v>
      </c>
      <c r="F26" s="137"/>
      <c r="G26" s="137"/>
      <c r="H26" s="137"/>
      <c r="I26" s="137"/>
      <c r="J26" s="137"/>
      <c r="K26" s="137"/>
      <c r="L26" s="137"/>
    </row>
    <row r="27" spans="1:12" ht="18" customHeight="1">
      <c r="A27" s="90">
        <v>20808</v>
      </c>
      <c r="B27" s="89" t="s">
        <v>511</v>
      </c>
      <c r="C27" s="145">
        <f t="shared" si="1"/>
        <v>151.07000000000002</v>
      </c>
      <c r="D27" s="146">
        <f>SUM(D28:D32)</f>
        <v>0</v>
      </c>
      <c r="E27" s="146">
        <f>SUM(E28:E32)</f>
        <v>151.07000000000002</v>
      </c>
      <c r="F27" s="140">
        <f t="shared" ref="F27:L27" si="12">SUM(F28:F32)</f>
        <v>0</v>
      </c>
      <c r="G27" s="140">
        <f t="shared" si="12"/>
        <v>0</v>
      </c>
      <c r="H27" s="140">
        <f t="shared" si="12"/>
        <v>0</v>
      </c>
      <c r="I27" s="140">
        <f t="shared" si="12"/>
        <v>0</v>
      </c>
      <c r="J27" s="140">
        <f t="shared" si="12"/>
        <v>0</v>
      </c>
      <c r="K27" s="140">
        <f t="shared" si="12"/>
        <v>0</v>
      </c>
      <c r="L27" s="140">
        <f t="shared" si="12"/>
        <v>0</v>
      </c>
    </row>
    <row r="28" spans="1:12" ht="18" customHeight="1">
      <c r="A28" s="90">
        <v>2080801</v>
      </c>
      <c r="B28" s="89" t="s">
        <v>512</v>
      </c>
      <c r="C28" s="145">
        <f t="shared" si="1"/>
        <v>16.87</v>
      </c>
      <c r="D28" s="147"/>
      <c r="E28" s="148">
        <v>16.87</v>
      </c>
      <c r="F28" s="137"/>
      <c r="G28" s="137"/>
      <c r="H28" s="137"/>
      <c r="I28" s="137"/>
      <c r="J28" s="137"/>
      <c r="K28" s="137"/>
      <c r="L28" s="137"/>
    </row>
    <row r="29" spans="1:12" ht="18" customHeight="1">
      <c r="A29" s="89">
        <v>2080802</v>
      </c>
      <c r="B29" s="89" t="s">
        <v>513</v>
      </c>
      <c r="C29" s="145">
        <f t="shared" si="1"/>
        <v>17.489999999999998</v>
      </c>
      <c r="D29" s="147"/>
      <c r="E29" s="148">
        <v>17.489999999999998</v>
      </c>
      <c r="F29" s="137"/>
      <c r="G29" s="137"/>
      <c r="H29" s="137"/>
      <c r="I29" s="137"/>
      <c r="J29" s="137"/>
      <c r="K29" s="137"/>
      <c r="L29" s="137"/>
    </row>
    <row r="30" spans="1:12" ht="18" customHeight="1">
      <c r="A30" s="90">
        <v>2080803</v>
      </c>
      <c r="B30" s="89" t="s">
        <v>514</v>
      </c>
      <c r="C30" s="145">
        <f t="shared" si="1"/>
        <v>87.47</v>
      </c>
      <c r="D30" s="147"/>
      <c r="E30" s="148">
        <v>87.47</v>
      </c>
      <c r="F30" s="137"/>
      <c r="G30" s="137"/>
      <c r="H30" s="137"/>
      <c r="I30" s="137"/>
      <c r="J30" s="137"/>
      <c r="K30" s="137"/>
      <c r="L30" s="137"/>
    </row>
    <row r="31" spans="1:12" ht="18" customHeight="1">
      <c r="A31" s="90">
        <v>2080805</v>
      </c>
      <c r="B31" s="89" t="s">
        <v>515</v>
      </c>
      <c r="C31" s="145">
        <f t="shared" si="1"/>
        <v>10.69</v>
      </c>
      <c r="D31" s="147">
        <f>SUM(D32)</f>
        <v>0</v>
      </c>
      <c r="E31" s="148">
        <v>10.69</v>
      </c>
      <c r="F31" s="137">
        <f t="shared" ref="F31:L31" si="13">SUM(F32)</f>
        <v>0</v>
      </c>
      <c r="G31" s="137">
        <f t="shared" si="13"/>
        <v>0</v>
      </c>
      <c r="H31" s="137">
        <f t="shared" si="13"/>
        <v>0</v>
      </c>
      <c r="I31" s="137">
        <f t="shared" si="13"/>
        <v>0</v>
      </c>
      <c r="J31" s="137">
        <f t="shared" si="13"/>
        <v>0</v>
      </c>
      <c r="K31" s="137">
        <f t="shared" si="13"/>
        <v>0</v>
      </c>
      <c r="L31" s="137">
        <f t="shared" si="13"/>
        <v>0</v>
      </c>
    </row>
    <row r="32" spans="1:12" ht="18" customHeight="1">
      <c r="A32" s="90">
        <v>2080806</v>
      </c>
      <c r="B32" s="89" t="s">
        <v>516</v>
      </c>
      <c r="C32" s="145">
        <f t="shared" si="1"/>
        <v>18.55</v>
      </c>
      <c r="D32" s="147"/>
      <c r="E32" s="148">
        <v>18.55</v>
      </c>
      <c r="F32" s="137"/>
      <c r="G32" s="137"/>
      <c r="H32" s="137"/>
      <c r="I32" s="137"/>
      <c r="J32" s="137"/>
      <c r="K32" s="137"/>
      <c r="L32" s="137"/>
    </row>
    <row r="33" spans="1:12" ht="18" customHeight="1">
      <c r="A33" s="89">
        <v>20810</v>
      </c>
      <c r="B33" s="89" t="s">
        <v>517</v>
      </c>
      <c r="C33" s="145">
        <f t="shared" si="1"/>
        <v>10.32</v>
      </c>
      <c r="D33" s="146">
        <f>SUM(D34)</f>
        <v>0</v>
      </c>
      <c r="E33" s="146">
        <f>SUM(E34)</f>
        <v>10.32</v>
      </c>
      <c r="F33" s="140">
        <f t="shared" ref="F33:L33" si="14">SUM(F34)</f>
        <v>0</v>
      </c>
      <c r="G33" s="140">
        <f t="shared" si="14"/>
        <v>0</v>
      </c>
      <c r="H33" s="140">
        <f t="shared" si="14"/>
        <v>0</v>
      </c>
      <c r="I33" s="140">
        <f t="shared" si="14"/>
        <v>0</v>
      </c>
      <c r="J33" s="140">
        <f t="shared" si="14"/>
        <v>0</v>
      </c>
      <c r="K33" s="140">
        <f t="shared" si="14"/>
        <v>0</v>
      </c>
      <c r="L33" s="140">
        <f t="shared" si="14"/>
        <v>0</v>
      </c>
    </row>
    <row r="34" spans="1:12" ht="18" customHeight="1">
      <c r="A34" s="90">
        <v>2081002</v>
      </c>
      <c r="B34" s="89" t="s">
        <v>518</v>
      </c>
      <c r="C34" s="145">
        <f t="shared" si="1"/>
        <v>10.32</v>
      </c>
      <c r="D34" s="147">
        <f>SUM(D35)</f>
        <v>0</v>
      </c>
      <c r="E34" s="148">
        <v>10.32</v>
      </c>
      <c r="F34" s="137">
        <f t="shared" ref="F34:L35" si="15">SUM(F35)</f>
        <v>0</v>
      </c>
      <c r="G34" s="137">
        <f t="shared" si="15"/>
        <v>0</v>
      </c>
      <c r="H34" s="137">
        <f t="shared" si="15"/>
        <v>0</v>
      </c>
      <c r="I34" s="137">
        <f t="shared" si="15"/>
        <v>0</v>
      </c>
      <c r="J34" s="137">
        <f t="shared" si="15"/>
        <v>0</v>
      </c>
      <c r="K34" s="137">
        <f t="shared" si="15"/>
        <v>0</v>
      </c>
      <c r="L34" s="137">
        <f t="shared" si="15"/>
        <v>0</v>
      </c>
    </row>
    <row r="35" spans="1:12" ht="18" customHeight="1">
      <c r="A35" s="90">
        <v>20825</v>
      </c>
      <c r="B35" s="89" t="s">
        <v>519</v>
      </c>
      <c r="C35" s="145">
        <f t="shared" si="1"/>
        <v>7.08</v>
      </c>
      <c r="D35" s="146">
        <f>SUM(D36)</f>
        <v>0</v>
      </c>
      <c r="E35" s="146">
        <f>SUM(E36)</f>
        <v>7.08</v>
      </c>
      <c r="F35" s="140">
        <f t="shared" si="15"/>
        <v>0</v>
      </c>
      <c r="G35" s="140">
        <f t="shared" si="15"/>
        <v>0</v>
      </c>
      <c r="H35" s="140">
        <f t="shared" si="15"/>
        <v>0</v>
      </c>
      <c r="I35" s="140">
        <f t="shared" si="15"/>
        <v>0</v>
      </c>
      <c r="J35" s="140">
        <f t="shared" si="15"/>
        <v>0</v>
      </c>
      <c r="K35" s="140">
        <f t="shared" si="15"/>
        <v>0</v>
      </c>
      <c r="L35" s="140">
        <f t="shared" si="15"/>
        <v>0</v>
      </c>
    </row>
    <row r="36" spans="1:12" ht="18" customHeight="1">
      <c r="A36" s="90">
        <v>2082502</v>
      </c>
      <c r="B36" s="89" t="s">
        <v>520</v>
      </c>
      <c r="C36" s="145">
        <f t="shared" si="1"/>
        <v>7.08</v>
      </c>
      <c r="D36" s="147"/>
      <c r="E36" s="148">
        <v>7.08</v>
      </c>
      <c r="F36" s="137"/>
      <c r="G36" s="137"/>
      <c r="H36" s="137"/>
      <c r="I36" s="137"/>
      <c r="J36" s="137"/>
      <c r="K36" s="137"/>
      <c r="L36" s="137"/>
    </row>
    <row r="37" spans="1:12" ht="18" customHeight="1">
      <c r="A37" s="89">
        <v>20828</v>
      </c>
      <c r="B37" s="89" t="s">
        <v>521</v>
      </c>
      <c r="C37" s="145">
        <f t="shared" si="1"/>
        <v>12.16</v>
      </c>
      <c r="D37" s="146">
        <f>SUM(D38)</f>
        <v>0</v>
      </c>
      <c r="E37" s="146">
        <f>SUM(E38)</f>
        <v>12.16</v>
      </c>
      <c r="F37" s="137"/>
      <c r="G37" s="137"/>
      <c r="H37" s="137"/>
      <c r="I37" s="137"/>
      <c r="J37" s="137"/>
      <c r="K37" s="137"/>
      <c r="L37" s="137"/>
    </row>
    <row r="38" spans="1:12" ht="18" customHeight="1">
      <c r="A38" s="90">
        <v>2082850</v>
      </c>
      <c r="B38" s="89" t="s">
        <v>494</v>
      </c>
      <c r="C38" s="145">
        <f t="shared" si="1"/>
        <v>12.16</v>
      </c>
      <c r="D38" s="147"/>
      <c r="E38" s="148">
        <v>12.16</v>
      </c>
      <c r="F38" s="137"/>
      <c r="G38" s="137"/>
      <c r="H38" s="137"/>
      <c r="I38" s="137"/>
      <c r="J38" s="137"/>
      <c r="K38" s="137"/>
      <c r="L38" s="137"/>
    </row>
    <row r="39" spans="1:12" ht="18" customHeight="1">
      <c r="A39" s="90">
        <v>20899</v>
      </c>
      <c r="B39" s="89" t="s">
        <v>411</v>
      </c>
      <c r="C39" s="145">
        <f t="shared" si="1"/>
        <v>6</v>
      </c>
      <c r="D39" s="146">
        <f>SUM(D40)</f>
        <v>0</v>
      </c>
      <c r="E39" s="146">
        <f>SUM(E40)</f>
        <v>6</v>
      </c>
      <c r="F39" s="140">
        <f t="shared" ref="F39:L39" si="16">SUM(F40)</f>
        <v>0</v>
      </c>
      <c r="G39" s="140">
        <f t="shared" si="16"/>
        <v>0</v>
      </c>
      <c r="H39" s="140">
        <f t="shared" si="16"/>
        <v>0</v>
      </c>
      <c r="I39" s="140">
        <f t="shared" si="16"/>
        <v>0</v>
      </c>
      <c r="J39" s="140">
        <f t="shared" si="16"/>
        <v>0</v>
      </c>
      <c r="K39" s="140">
        <f t="shared" si="16"/>
        <v>0</v>
      </c>
      <c r="L39" s="140">
        <f t="shared" si="16"/>
        <v>0</v>
      </c>
    </row>
    <row r="40" spans="1:12" ht="18" customHeight="1">
      <c r="A40" s="90">
        <v>2089901</v>
      </c>
      <c r="B40" s="89" t="s">
        <v>522</v>
      </c>
      <c r="C40" s="145">
        <f t="shared" si="1"/>
        <v>6</v>
      </c>
      <c r="D40" s="147">
        <f>SUM(D41)</f>
        <v>0</v>
      </c>
      <c r="E40" s="148">
        <v>6</v>
      </c>
      <c r="F40" s="137">
        <f t="shared" ref="F40:L40" si="17">SUM(F41)</f>
        <v>0</v>
      </c>
      <c r="G40" s="137">
        <f t="shared" si="17"/>
        <v>0</v>
      </c>
      <c r="H40" s="137">
        <f t="shared" si="17"/>
        <v>0</v>
      </c>
      <c r="I40" s="137">
        <f t="shared" si="17"/>
        <v>0</v>
      </c>
      <c r="J40" s="137">
        <f t="shared" si="17"/>
        <v>0</v>
      </c>
      <c r="K40" s="137">
        <f t="shared" si="17"/>
        <v>0</v>
      </c>
      <c r="L40" s="137">
        <f t="shared" si="17"/>
        <v>0</v>
      </c>
    </row>
    <row r="41" spans="1:12" ht="18.75" customHeight="1">
      <c r="A41" s="89">
        <v>210</v>
      </c>
      <c r="B41" s="89" t="s">
        <v>523</v>
      </c>
      <c r="C41" s="145">
        <f t="shared" si="1"/>
        <v>59.32</v>
      </c>
      <c r="D41" s="146">
        <f>SUM(D42,D45)</f>
        <v>0</v>
      </c>
      <c r="E41" s="146">
        <f>SUM(E42,E45)</f>
        <v>59.32</v>
      </c>
      <c r="F41" s="140">
        <f t="shared" ref="F41:L41" si="18">SUM(F42,F45)</f>
        <v>0</v>
      </c>
      <c r="G41" s="140">
        <f t="shared" si="18"/>
        <v>0</v>
      </c>
      <c r="H41" s="140">
        <f t="shared" si="18"/>
        <v>0</v>
      </c>
      <c r="I41" s="140">
        <f t="shared" si="18"/>
        <v>0</v>
      </c>
      <c r="J41" s="140">
        <f t="shared" si="18"/>
        <v>0</v>
      </c>
      <c r="K41" s="140">
        <f t="shared" si="18"/>
        <v>0</v>
      </c>
      <c r="L41" s="140">
        <f t="shared" si="18"/>
        <v>0</v>
      </c>
    </row>
    <row r="42" spans="1:12" s="86" customFormat="1" ht="18.75" customHeight="1">
      <c r="A42" s="90">
        <v>21011</v>
      </c>
      <c r="B42" s="89" t="s">
        <v>524</v>
      </c>
      <c r="C42" s="145">
        <f t="shared" si="1"/>
        <v>42.39</v>
      </c>
      <c r="D42" s="146">
        <f>SUM(D43:D44)</f>
        <v>0</v>
      </c>
      <c r="E42" s="146">
        <f>SUM(E43:E44)</f>
        <v>42.39</v>
      </c>
      <c r="F42" s="140">
        <f t="shared" ref="F42:L42" si="19">SUM(F43:F44)</f>
        <v>0</v>
      </c>
      <c r="G42" s="140">
        <f t="shared" si="19"/>
        <v>0</v>
      </c>
      <c r="H42" s="140">
        <f t="shared" si="19"/>
        <v>0</v>
      </c>
      <c r="I42" s="140">
        <f t="shared" si="19"/>
        <v>0</v>
      </c>
      <c r="J42" s="140">
        <f t="shared" si="19"/>
        <v>0</v>
      </c>
      <c r="K42" s="140">
        <f t="shared" si="19"/>
        <v>0</v>
      </c>
      <c r="L42" s="140">
        <f t="shared" si="19"/>
        <v>0</v>
      </c>
    </row>
    <row r="43" spans="1:12" ht="18.75" customHeight="1">
      <c r="A43" s="90">
        <v>2101101</v>
      </c>
      <c r="B43" s="89" t="s">
        <v>525</v>
      </c>
      <c r="C43" s="145">
        <f t="shared" si="1"/>
        <v>26.29</v>
      </c>
      <c r="D43" s="147"/>
      <c r="E43" s="148">
        <v>26.29</v>
      </c>
      <c r="F43" s="137"/>
      <c r="G43" s="137"/>
      <c r="H43" s="137"/>
      <c r="I43" s="137"/>
      <c r="J43" s="137"/>
      <c r="K43" s="137"/>
      <c r="L43" s="137"/>
    </row>
    <row r="44" spans="1:12" ht="18.75" customHeight="1">
      <c r="A44" s="90">
        <v>2101102</v>
      </c>
      <c r="B44" s="89" t="s">
        <v>526</v>
      </c>
      <c r="C44" s="145">
        <f t="shared" si="1"/>
        <v>16.100000000000001</v>
      </c>
      <c r="D44" s="147"/>
      <c r="E44" s="148">
        <v>16.100000000000001</v>
      </c>
      <c r="F44" s="137"/>
      <c r="G44" s="137"/>
      <c r="H44" s="137"/>
      <c r="I44" s="137"/>
      <c r="J44" s="137"/>
      <c r="K44" s="137"/>
      <c r="L44" s="137"/>
    </row>
    <row r="45" spans="1:12" ht="18.75" customHeight="1">
      <c r="A45" s="89">
        <v>21014</v>
      </c>
      <c r="B45" s="89" t="s">
        <v>527</v>
      </c>
      <c r="C45" s="145">
        <f t="shared" si="1"/>
        <v>16.93</v>
      </c>
      <c r="D45" s="146">
        <f>SUM(D46)</f>
        <v>0</v>
      </c>
      <c r="E45" s="146">
        <f>SUM(E46)</f>
        <v>16.93</v>
      </c>
      <c r="F45" s="140">
        <f t="shared" ref="F45:L45" si="20">SUM(F46)</f>
        <v>0</v>
      </c>
      <c r="G45" s="140">
        <f t="shared" si="20"/>
        <v>0</v>
      </c>
      <c r="H45" s="140">
        <f t="shared" si="20"/>
        <v>0</v>
      </c>
      <c r="I45" s="140">
        <f t="shared" si="20"/>
        <v>0</v>
      </c>
      <c r="J45" s="140">
        <f t="shared" si="20"/>
        <v>0</v>
      </c>
      <c r="K45" s="140">
        <f t="shared" si="20"/>
        <v>0</v>
      </c>
      <c r="L45" s="140">
        <f t="shared" si="20"/>
        <v>0</v>
      </c>
    </row>
    <row r="46" spans="1:12" ht="18.75" customHeight="1">
      <c r="A46" s="90">
        <v>2101401</v>
      </c>
      <c r="B46" s="89" t="s">
        <v>528</v>
      </c>
      <c r="C46" s="145">
        <f t="shared" si="1"/>
        <v>16.93</v>
      </c>
      <c r="D46" s="147"/>
      <c r="E46" s="148">
        <v>16.93</v>
      </c>
      <c r="F46" s="137"/>
      <c r="G46" s="137"/>
      <c r="H46" s="137"/>
      <c r="I46" s="137"/>
      <c r="J46" s="137"/>
      <c r="K46" s="137"/>
      <c r="L46" s="137"/>
    </row>
    <row r="47" spans="1:12" ht="18.75" customHeight="1">
      <c r="A47" s="90">
        <v>211</v>
      </c>
      <c r="B47" s="89" t="s">
        <v>529</v>
      </c>
      <c r="C47" s="145">
        <f t="shared" si="1"/>
        <v>36</v>
      </c>
      <c r="D47" s="146">
        <f>SUM(D48)</f>
        <v>0</v>
      </c>
      <c r="E47" s="146">
        <f>SUM(E48)</f>
        <v>36</v>
      </c>
      <c r="F47" s="140">
        <f t="shared" ref="F47:L48" si="21">SUM(F48)</f>
        <v>0</v>
      </c>
      <c r="G47" s="140">
        <f t="shared" si="21"/>
        <v>0</v>
      </c>
      <c r="H47" s="140">
        <f t="shared" si="21"/>
        <v>0</v>
      </c>
      <c r="I47" s="140">
        <f t="shared" si="21"/>
        <v>0</v>
      </c>
      <c r="J47" s="140">
        <f t="shared" si="21"/>
        <v>0</v>
      </c>
      <c r="K47" s="140">
        <f t="shared" si="21"/>
        <v>0</v>
      </c>
      <c r="L47" s="140">
        <f t="shared" si="21"/>
        <v>0</v>
      </c>
    </row>
    <row r="48" spans="1:12" ht="18.75" customHeight="1">
      <c r="A48" s="90">
        <v>21199</v>
      </c>
      <c r="B48" s="89" t="s">
        <v>530</v>
      </c>
      <c r="C48" s="145">
        <f t="shared" si="1"/>
        <v>36</v>
      </c>
      <c r="D48" s="146">
        <f>SUM(D49)</f>
        <v>0</v>
      </c>
      <c r="E48" s="146">
        <f>SUM(E49)</f>
        <v>36</v>
      </c>
      <c r="F48" s="140">
        <f t="shared" si="21"/>
        <v>0</v>
      </c>
      <c r="G48" s="140">
        <f t="shared" si="21"/>
        <v>0</v>
      </c>
      <c r="H48" s="140">
        <f t="shared" si="21"/>
        <v>0</v>
      </c>
      <c r="I48" s="140">
        <f t="shared" si="21"/>
        <v>0</v>
      </c>
      <c r="J48" s="140">
        <f t="shared" si="21"/>
        <v>0</v>
      </c>
      <c r="K48" s="140">
        <f t="shared" si="21"/>
        <v>0</v>
      </c>
      <c r="L48" s="140">
        <f t="shared" si="21"/>
        <v>0</v>
      </c>
    </row>
    <row r="49" spans="1:12" ht="18.75" customHeight="1">
      <c r="A49" s="89">
        <v>2119901</v>
      </c>
      <c r="B49" s="89" t="s">
        <v>531</v>
      </c>
      <c r="C49" s="145">
        <f t="shared" si="1"/>
        <v>36</v>
      </c>
      <c r="D49" s="147"/>
      <c r="E49" s="148">
        <v>36</v>
      </c>
      <c r="F49" s="137"/>
      <c r="G49" s="137"/>
      <c r="H49" s="137"/>
      <c r="I49" s="137"/>
      <c r="J49" s="137"/>
      <c r="K49" s="137"/>
      <c r="L49" s="137"/>
    </row>
    <row r="50" spans="1:12" ht="18.75" customHeight="1">
      <c r="A50" s="90">
        <v>213</v>
      </c>
      <c r="B50" s="89" t="s">
        <v>532</v>
      </c>
      <c r="C50" s="145">
        <f t="shared" si="1"/>
        <v>432.85</v>
      </c>
      <c r="D50" s="146">
        <f>SUM(D51,D53)</f>
        <v>0</v>
      </c>
      <c r="E50" s="146">
        <f>SUM(E51,E53)</f>
        <v>432.85</v>
      </c>
      <c r="F50" s="140">
        <f t="shared" ref="F50:L50" si="22">SUM(F51,F53)</f>
        <v>0</v>
      </c>
      <c r="G50" s="140">
        <f t="shared" si="22"/>
        <v>0</v>
      </c>
      <c r="H50" s="140">
        <f t="shared" si="22"/>
        <v>0</v>
      </c>
      <c r="I50" s="140">
        <f t="shared" si="22"/>
        <v>0</v>
      </c>
      <c r="J50" s="140">
        <f t="shared" si="22"/>
        <v>0</v>
      </c>
      <c r="K50" s="140">
        <f t="shared" si="22"/>
        <v>0</v>
      </c>
      <c r="L50" s="140">
        <f t="shared" si="22"/>
        <v>0</v>
      </c>
    </row>
    <row r="51" spans="1:12" ht="18.75" customHeight="1">
      <c r="A51" s="90">
        <v>21301</v>
      </c>
      <c r="B51" s="89" t="s">
        <v>533</v>
      </c>
      <c r="C51" s="145">
        <f t="shared" si="1"/>
        <v>124.12</v>
      </c>
      <c r="D51" s="146">
        <f>SUM(D52)</f>
        <v>0</v>
      </c>
      <c r="E51" s="146">
        <f>SUM(E52)</f>
        <v>124.12</v>
      </c>
      <c r="F51" s="140">
        <f t="shared" ref="F51:L51" si="23">SUM(F52)</f>
        <v>0</v>
      </c>
      <c r="G51" s="140">
        <f t="shared" si="23"/>
        <v>0</v>
      </c>
      <c r="H51" s="140">
        <f t="shared" si="23"/>
        <v>0</v>
      </c>
      <c r="I51" s="140">
        <f t="shared" si="23"/>
        <v>0</v>
      </c>
      <c r="J51" s="140">
        <f t="shared" si="23"/>
        <v>0</v>
      </c>
      <c r="K51" s="140">
        <f t="shared" si="23"/>
        <v>0</v>
      </c>
      <c r="L51" s="140">
        <f t="shared" si="23"/>
        <v>0</v>
      </c>
    </row>
    <row r="52" spans="1:12" ht="18.75" customHeight="1">
      <c r="A52" s="90">
        <v>2130104</v>
      </c>
      <c r="B52" s="89" t="s">
        <v>494</v>
      </c>
      <c r="C52" s="145">
        <f t="shared" si="1"/>
        <v>124.12</v>
      </c>
      <c r="D52" s="147"/>
      <c r="E52" s="148">
        <v>124.12</v>
      </c>
      <c r="F52" s="137"/>
      <c r="G52" s="137"/>
      <c r="H52" s="137"/>
      <c r="I52" s="137"/>
      <c r="J52" s="137"/>
      <c r="K52" s="137"/>
      <c r="L52" s="137"/>
    </row>
    <row r="53" spans="1:12" ht="18.75" customHeight="1">
      <c r="A53" s="89">
        <v>21307</v>
      </c>
      <c r="B53" s="89" t="s">
        <v>534</v>
      </c>
      <c r="C53" s="145">
        <f t="shared" si="1"/>
        <v>308.73</v>
      </c>
      <c r="D53" s="146">
        <f>SUM(D54)</f>
        <v>0</v>
      </c>
      <c r="E53" s="146">
        <f>SUM(E54)</f>
        <v>308.73</v>
      </c>
      <c r="F53" s="140">
        <f t="shared" ref="F53:L53" si="24">SUM(F54)</f>
        <v>0</v>
      </c>
      <c r="G53" s="140">
        <f t="shared" si="24"/>
        <v>0</v>
      </c>
      <c r="H53" s="140">
        <f t="shared" si="24"/>
        <v>0</v>
      </c>
      <c r="I53" s="140">
        <f t="shared" si="24"/>
        <v>0</v>
      </c>
      <c r="J53" s="140">
        <f t="shared" si="24"/>
        <v>0</v>
      </c>
      <c r="K53" s="140">
        <f t="shared" si="24"/>
        <v>0</v>
      </c>
      <c r="L53" s="140">
        <f t="shared" si="24"/>
        <v>0</v>
      </c>
    </row>
    <row r="54" spans="1:12" ht="18.75" customHeight="1">
      <c r="A54" s="90">
        <v>2130705</v>
      </c>
      <c r="B54" s="89" t="s">
        <v>535</v>
      </c>
      <c r="C54" s="145">
        <f t="shared" si="1"/>
        <v>308.73</v>
      </c>
      <c r="D54" s="147"/>
      <c r="E54" s="148">
        <v>308.73</v>
      </c>
      <c r="F54" s="137"/>
      <c r="G54" s="137"/>
      <c r="H54" s="137"/>
      <c r="I54" s="137"/>
      <c r="J54" s="137"/>
      <c r="K54" s="137"/>
      <c r="L54" s="137"/>
    </row>
    <row r="55" spans="1:12" ht="18.75" customHeight="1">
      <c r="A55" s="90">
        <v>221</v>
      </c>
      <c r="B55" s="89" t="s">
        <v>536</v>
      </c>
      <c r="C55" s="145">
        <f t="shared" si="1"/>
        <v>37.409999999999997</v>
      </c>
      <c r="D55" s="146">
        <f>SUM(D56)</f>
        <v>0</v>
      </c>
      <c r="E55" s="146">
        <f>SUM(E56)</f>
        <v>37.409999999999997</v>
      </c>
      <c r="F55" s="140">
        <f t="shared" ref="F55:L56" si="25">SUM(F56)</f>
        <v>0</v>
      </c>
      <c r="G55" s="140">
        <f t="shared" si="25"/>
        <v>0</v>
      </c>
      <c r="H55" s="140">
        <f t="shared" si="25"/>
        <v>0</v>
      </c>
      <c r="I55" s="140">
        <f t="shared" si="25"/>
        <v>0</v>
      </c>
      <c r="J55" s="140">
        <f t="shared" si="25"/>
        <v>0</v>
      </c>
      <c r="K55" s="140">
        <f t="shared" si="25"/>
        <v>0</v>
      </c>
      <c r="L55" s="140">
        <f t="shared" si="25"/>
        <v>0</v>
      </c>
    </row>
    <row r="56" spans="1:12" ht="18.75" customHeight="1">
      <c r="A56" s="90">
        <v>22102</v>
      </c>
      <c r="B56" s="89" t="s">
        <v>537</v>
      </c>
      <c r="C56" s="145">
        <f t="shared" si="1"/>
        <v>37.409999999999997</v>
      </c>
      <c r="D56" s="146">
        <f>SUM(D57)</f>
        <v>0</v>
      </c>
      <c r="E56" s="146">
        <f>SUM(E57)</f>
        <v>37.409999999999997</v>
      </c>
      <c r="F56" s="140">
        <f t="shared" si="25"/>
        <v>0</v>
      </c>
      <c r="G56" s="140">
        <f t="shared" si="25"/>
        <v>0</v>
      </c>
      <c r="H56" s="140">
        <f t="shared" si="25"/>
        <v>0</v>
      </c>
      <c r="I56" s="140">
        <f t="shared" si="25"/>
        <v>0</v>
      </c>
      <c r="J56" s="140">
        <f t="shared" si="25"/>
        <v>0</v>
      </c>
      <c r="K56" s="140">
        <f t="shared" si="25"/>
        <v>0</v>
      </c>
      <c r="L56" s="140">
        <f t="shared" si="25"/>
        <v>0</v>
      </c>
    </row>
    <row r="57" spans="1:12" ht="18.75" customHeight="1">
      <c r="A57" s="89">
        <v>2210201</v>
      </c>
      <c r="B57" s="89" t="s">
        <v>538</v>
      </c>
      <c r="C57" s="145">
        <f t="shared" si="1"/>
        <v>37.409999999999997</v>
      </c>
      <c r="D57" s="147"/>
      <c r="E57" s="148">
        <v>37.409999999999997</v>
      </c>
      <c r="F57" s="137"/>
      <c r="G57" s="137"/>
      <c r="H57" s="137"/>
      <c r="I57" s="137"/>
      <c r="J57" s="137"/>
      <c r="K57" s="137"/>
      <c r="L57" s="137"/>
    </row>
  </sheetData>
  <mergeCells count="11">
    <mergeCell ref="A2:L2"/>
    <mergeCell ref="H5:I5"/>
    <mergeCell ref="J5:J6"/>
    <mergeCell ref="K5:K6"/>
    <mergeCell ref="L5:L6"/>
    <mergeCell ref="A5:B5"/>
    <mergeCell ref="C5:C6"/>
    <mergeCell ref="D5:D6"/>
    <mergeCell ref="E5:E6"/>
    <mergeCell ref="F5:F6"/>
    <mergeCell ref="G5:G6"/>
  </mergeCells>
  <phoneticPr fontId="2" type="noConversion"/>
  <printOptions horizontalCentered="1"/>
  <pageMargins left="0.39370078740157483" right="0.39370078740157483" top="0.39370078740157483" bottom="0.39370078740157483" header="0.51181102362204722" footer="0.51181102362204722"/>
  <pageSetup paperSize="9" scale="56" orientation="landscape" horizontalDpi="0" verticalDpi="0" r:id="rId1"/>
  <headerFooter alignWithMargins="0"/>
  <ignoredErrors>
    <ignoredError sqref="D18 F18" formula="1"/>
  </ignoredErrors>
</worksheet>
</file>

<file path=xl/worksheets/sheet4.xml><?xml version="1.0" encoding="utf-8"?>
<worksheet xmlns="http://schemas.openxmlformats.org/spreadsheetml/2006/main" xmlns:r="http://schemas.openxmlformats.org/officeDocument/2006/relationships">
  <sheetPr>
    <pageSetUpPr fitToPage="1"/>
  </sheetPr>
  <dimension ref="A1:I56"/>
  <sheetViews>
    <sheetView showGridLines="0" showZeros="0" zoomScale="85" zoomScaleNormal="85" workbookViewId="0">
      <selection activeCell="C6" sqref="C6:C56"/>
    </sheetView>
  </sheetViews>
  <sheetFormatPr defaultColWidth="6.875" defaultRowHeight="12.75" customHeight="1"/>
  <cols>
    <col min="1" max="1" width="10.625" style="26" customWidth="1"/>
    <col min="2" max="2" width="41.875" style="26" customWidth="1"/>
    <col min="3" max="8" width="20.625" style="86" customWidth="1"/>
    <col min="9" max="256" width="6.875" style="26"/>
    <col min="257" max="257" width="17.125" style="26" customWidth="1"/>
    <col min="258" max="258" width="34.875" style="26" customWidth="1"/>
    <col min="259" max="264" width="18" style="26" customWidth="1"/>
    <col min="265" max="512" width="6.875" style="26"/>
    <col min="513" max="513" width="17.125" style="26" customWidth="1"/>
    <col min="514" max="514" width="34.875" style="26" customWidth="1"/>
    <col min="515" max="520" width="18" style="26" customWidth="1"/>
    <col min="521" max="768" width="6.875" style="26"/>
    <col min="769" max="769" width="17.125" style="26" customWidth="1"/>
    <col min="770" max="770" width="34.875" style="26" customWidth="1"/>
    <col min="771" max="776" width="18" style="26" customWidth="1"/>
    <col min="777" max="1024" width="6.875" style="26"/>
    <col min="1025" max="1025" width="17.125" style="26" customWidth="1"/>
    <col min="1026" max="1026" width="34.875" style="26" customWidth="1"/>
    <col min="1027" max="1032" width="18" style="26" customWidth="1"/>
    <col min="1033" max="1280" width="6.875" style="26"/>
    <col min="1281" max="1281" width="17.125" style="26" customWidth="1"/>
    <col min="1282" max="1282" width="34.875" style="26" customWidth="1"/>
    <col min="1283" max="1288" width="18" style="26" customWidth="1"/>
    <col min="1289" max="1536" width="6.875" style="26"/>
    <col min="1537" max="1537" width="17.125" style="26" customWidth="1"/>
    <col min="1538" max="1538" width="34.875" style="26" customWidth="1"/>
    <col min="1539" max="1544" width="18" style="26" customWidth="1"/>
    <col min="1545" max="1792" width="6.875" style="26"/>
    <col min="1793" max="1793" width="17.125" style="26" customWidth="1"/>
    <col min="1794" max="1794" width="34.875" style="26" customWidth="1"/>
    <col min="1795" max="1800" width="18" style="26" customWidth="1"/>
    <col min="1801" max="2048" width="6.875" style="26"/>
    <col min="2049" max="2049" width="17.125" style="26" customWidth="1"/>
    <col min="2050" max="2050" width="34.875" style="26" customWidth="1"/>
    <col min="2051" max="2056" width="18" style="26" customWidth="1"/>
    <col min="2057" max="2304" width="6.875" style="26"/>
    <col min="2305" max="2305" width="17.125" style="26" customWidth="1"/>
    <col min="2306" max="2306" width="34.875" style="26" customWidth="1"/>
    <col min="2307" max="2312" width="18" style="26" customWidth="1"/>
    <col min="2313" max="2560" width="6.875" style="26"/>
    <col min="2561" max="2561" width="17.125" style="26" customWidth="1"/>
    <col min="2562" max="2562" width="34.875" style="26" customWidth="1"/>
    <col min="2563" max="2568" width="18" style="26" customWidth="1"/>
    <col min="2569" max="2816" width="6.875" style="26"/>
    <col min="2817" max="2817" width="17.125" style="26" customWidth="1"/>
    <col min="2818" max="2818" width="34.875" style="26" customWidth="1"/>
    <col min="2819" max="2824" width="18" style="26" customWidth="1"/>
    <col min="2825" max="3072" width="6.875" style="26"/>
    <col min="3073" max="3073" width="17.125" style="26" customWidth="1"/>
    <col min="3074" max="3074" width="34.875" style="26" customWidth="1"/>
    <col min="3075" max="3080" width="18" style="26" customWidth="1"/>
    <col min="3081" max="3328" width="6.875" style="26"/>
    <col min="3329" max="3329" width="17.125" style="26" customWidth="1"/>
    <col min="3330" max="3330" width="34.875" style="26" customWidth="1"/>
    <col min="3331" max="3336" width="18" style="26" customWidth="1"/>
    <col min="3337" max="3584" width="6.875" style="26"/>
    <col min="3585" max="3585" width="17.125" style="26" customWidth="1"/>
    <col min="3586" max="3586" width="34.875" style="26" customWidth="1"/>
    <col min="3587" max="3592" width="18" style="26" customWidth="1"/>
    <col min="3593" max="3840" width="6.875" style="26"/>
    <col min="3841" max="3841" width="17.125" style="26" customWidth="1"/>
    <col min="3842" max="3842" width="34.875" style="26" customWidth="1"/>
    <col min="3843" max="3848" width="18" style="26" customWidth="1"/>
    <col min="3849" max="4096" width="6.875" style="26"/>
    <col min="4097" max="4097" width="17.125" style="26" customWidth="1"/>
    <col min="4098" max="4098" width="34.875" style="26" customWidth="1"/>
    <col min="4099" max="4104" width="18" style="26" customWidth="1"/>
    <col min="4105" max="4352" width="6.875" style="26"/>
    <col min="4353" max="4353" width="17.125" style="26" customWidth="1"/>
    <col min="4354" max="4354" width="34.875" style="26" customWidth="1"/>
    <col min="4355" max="4360" width="18" style="26" customWidth="1"/>
    <col min="4361" max="4608" width="6.875" style="26"/>
    <col min="4609" max="4609" width="17.125" style="26" customWidth="1"/>
    <col min="4610" max="4610" width="34.875" style="26" customWidth="1"/>
    <col min="4611" max="4616" width="18" style="26" customWidth="1"/>
    <col min="4617" max="4864" width="6.875" style="26"/>
    <col min="4865" max="4865" width="17.125" style="26" customWidth="1"/>
    <col min="4866" max="4866" width="34.875" style="26" customWidth="1"/>
    <col min="4867" max="4872" width="18" style="26" customWidth="1"/>
    <col min="4873" max="5120" width="6.875" style="26"/>
    <col min="5121" max="5121" width="17.125" style="26" customWidth="1"/>
    <col min="5122" max="5122" width="34.875" style="26" customWidth="1"/>
    <col min="5123" max="5128" width="18" style="26" customWidth="1"/>
    <col min="5129" max="5376" width="6.875" style="26"/>
    <col min="5377" max="5377" width="17.125" style="26" customWidth="1"/>
    <col min="5378" max="5378" width="34.875" style="26" customWidth="1"/>
    <col min="5379" max="5384" width="18" style="26" customWidth="1"/>
    <col min="5385" max="5632" width="6.875" style="26"/>
    <col min="5633" max="5633" width="17.125" style="26" customWidth="1"/>
    <col min="5634" max="5634" width="34.875" style="26" customWidth="1"/>
    <col min="5635" max="5640" width="18" style="26" customWidth="1"/>
    <col min="5641" max="5888" width="6.875" style="26"/>
    <col min="5889" max="5889" width="17.125" style="26" customWidth="1"/>
    <col min="5890" max="5890" width="34.875" style="26" customWidth="1"/>
    <col min="5891" max="5896" width="18" style="26" customWidth="1"/>
    <col min="5897" max="6144" width="6.875" style="26"/>
    <col min="6145" max="6145" width="17.125" style="26" customWidth="1"/>
    <col min="6146" max="6146" width="34.875" style="26" customWidth="1"/>
    <col min="6147" max="6152" width="18" style="26" customWidth="1"/>
    <col min="6153" max="6400" width="6.875" style="26"/>
    <col min="6401" max="6401" width="17.125" style="26" customWidth="1"/>
    <col min="6402" max="6402" width="34.875" style="26" customWidth="1"/>
    <col min="6403" max="6408" width="18" style="26" customWidth="1"/>
    <col min="6409" max="6656" width="6.875" style="26"/>
    <col min="6657" max="6657" width="17.125" style="26" customWidth="1"/>
    <col min="6658" max="6658" width="34.875" style="26" customWidth="1"/>
    <col min="6659" max="6664" width="18" style="26" customWidth="1"/>
    <col min="6665" max="6912" width="6.875" style="26"/>
    <col min="6913" max="6913" width="17.125" style="26" customWidth="1"/>
    <col min="6914" max="6914" width="34.875" style="26" customWidth="1"/>
    <col min="6915" max="6920" width="18" style="26" customWidth="1"/>
    <col min="6921" max="7168" width="6.875" style="26"/>
    <col min="7169" max="7169" width="17.125" style="26" customWidth="1"/>
    <col min="7170" max="7170" width="34.875" style="26" customWidth="1"/>
    <col min="7171" max="7176" width="18" style="26" customWidth="1"/>
    <col min="7177" max="7424" width="6.875" style="26"/>
    <col min="7425" max="7425" width="17.125" style="26" customWidth="1"/>
    <col min="7426" max="7426" width="34.875" style="26" customWidth="1"/>
    <col min="7427" max="7432" width="18" style="26" customWidth="1"/>
    <col min="7433" max="7680" width="6.875" style="26"/>
    <col min="7681" max="7681" width="17.125" style="26" customWidth="1"/>
    <col min="7682" max="7682" width="34.875" style="26" customWidth="1"/>
    <col min="7683" max="7688" width="18" style="26" customWidth="1"/>
    <col min="7689" max="7936" width="6.875" style="26"/>
    <col min="7937" max="7937" width="17.125" style="26" customWidth="1"/>
    <col min="7938" max="7938" width="34.875" style="26" customWidth="1"/>
    <col min="7939" max="7944" width="18" style="26" customWidth="1"/>
    <col min="7945" max="8192" width="6.875" style="26"/>
    <col min="8193" max="8193" width="17.125" style="26" customWidth="1"/>
    <col min="8194" max="8194" width="34.875" style="26" customWidth="1"/>
    <col min="8195" max="8200" width="18" style="26" customWidth="1"/>
    <col min="8201" max="8448" width="6.875" style="26"/>
    <col min="8449" max="8449" width="17.125" style="26" customWidth="1"/>
    <col min="8450" max="8450" width="34.875" style="26" customWidth="1"/>
    <col min="8451" max="8456" width="18" style="26" customWidth="1"/>
    <col min="8457" max="8704" width="6.875" style="26"/>
    <col min="8705" max="8705" width="17.125" style="26" customWidth="1"/>
    <col min="8706" max="8706" width="34.875" style="26" customWidth="1"/>
    <col min="8707" max="8712" width="18" style="26" customWidth="1"/>
    <col min="8713" max="8960" width="6.875" style="26"/>
    <col min="8961" max="8961" width="17.125" style="26" customWidth="1"/>
    <col min="8962" max="8962" width="34.875" style="26" customWidth="1"/>
    <col min="8963" max="8968" width="18" style="26" customWidth="1"/>
    <col min="8969" max="9216" width="6.875" style="26"/>
    <col min="9217" max="9217" width="17.125" style="26" customWidth="1"/>
    <col min="9218" max="9218" width="34.875" style="26" customWidth="1"/>
    <col min="9219" max="9224" width="18" style="26" customWidth="1"/>
    <col min="9225" max="9472" width="6.875" style="26"/>
    <col min="9473" max="9473" width="17.125" style="26" customWidth="1"/>
    <col min="9474" max="9474" width="34.875" style="26" customWidth="1"/>
    <col min="9475" max="9480" width="18" style="26" customWidth="1"/>
    <col min="9481" max="9728" width="6.875" style="26"/>
    <col min="9729" max="9729" width="17.125" style="26" customWidth="1"/>
    <col min="9730" max="9730" width="34.875" style="26" customWidth="1"/>
    <col min="9731" max="9736" width="18" style="26" customWidth="1"/>
    <col min="9737" max="9984" width="6.875" style="26"/>
    <col min="9985" max="9985" width="17.125" style="26" customWidth="1"/>
    <col min="9986" max="9986" width="34.875" style="26" customWidth="1"/>
    <col min="9987" max="9992" width="18" style="26" customWidth="1"/>
    <col min="9993" max="10240" width="6.875" style="26"/>
    <col min="10241" max="10241" width="17.125" style="26" customWidth="1"/>
    <col min="10242" max="10242" width="34.875" style="26" customWidth="1"/>
    <col min="10243" max="10248" width="18" style="26" customWidth="1"/>
    <col min="10249" max="10496" width="6.875" style="26"/>
    <col min="10497" max="10497" width="17.125" style="26" customWidth="1"/>
    <col min="10498" max="10498" width="34.875" style="26" customWidth="1"/>
    <col min="10499" max="10504" width="18" style="26" customWidth="1"/>
    <col min="10505" max="10752" width="6.875" style="26"/>
    <col min="10753" max="10753" width="17.125" style="26" customWidth="1"/>
    <col min="10754" max="10754" width="34.875" style="26" customWidth="1"/>
    <col min="10755" max="10760" width="18" style="26" customWidth="1"/>
    <col min="10761" max="11008" width="6.875" style="26"/>
    <col min="11009" max="11009" width="17.125" style="26" customWidth="1"/>
    <col min="11010" max="11010" width="34.875" style="26" customWidth="1"/>
    <col min="11011" max="11016" width="18" style="26" customWidth="1"/>
    <col min="11017" max="11264" width="6.875" style="26"/>
    <col min="11265" max="11265" width="17.125" style="26" customWidth="1"/>
    <col min="11266" max="11266" width="34.875" style="26" customWidth="1"/>
    <col min="11267" max="11272" width="18" style="26" customWidth="1"/>
    <col min="11273" max="11520" width="6.875" style="26"/>
    <col min="11521" max="11521" width="17.125" style="26" customWidth="1"/>
    <col min="11522" max="11522" width="34.875" style="26" customWidth="1"/>
    <col min="11523" max="11528" width="18" style="26" customWidth="1"/>
    <col min="11529" max="11776" width="6.875" style="26"/>
    <col min="11777" max="11777" width="17.125" style="26" customWidth="1"/>
    <col min="11778" max="11778" width="34.875" style="26" customWidth="1"/>
    <col min="11779" max="11784" width="18" style="26" customWidth="1"/>
    <col min="11785" max="12032" width="6.875" style="26"/>
    <col min="12033" max="12033" width="17.125" style="26" customWidth="1"/>
    <col min="12034" max="12034" width="34.875" style="26" customWidth="1"/>
    <col min="12035" max="12040" width="18" style="26" customWidth="1"/>
    <col min="12041" max="12288" width="6.875" style="26"/>
    <col min="12289" max="12289" width="17.125" style="26" customWidth="1"/>
    <col min="12290" max="12290" width="34.875" style="26" customWidth="1"/>
    <col min="12291" max="12296" width="18" style="26" customWidth="1"/>
    <col min="12297" max="12544" width="6.875" style="26"/>
    <col min="12545" max="12545" width="17.125" style="26" customWidth="1"/>
    <col min="12546" max="12546" width="34.875" style="26" customWidth="1"/>
    <col min="12547" max="12552" width="18" style="26" customWidth="1"/>
    <col min="12553" max="12800" width="6.875" style="26"/>
    <col min="12801" max="12801" width="17.125" style="26" customWidth="1"/>
    <col min="12802" max="12802" width="34.875" style="26" customWidth="1"/>
    <col min="12803" max="12808" width="18" style="26" customWidth="1"/>
    <col min="12809" max="13056" width="6.875" style="26"/>
    <col min="13057" max="13057" width="17.125" style="26" customWidth="1"/>
    <col min="13058" max="13058" width="34.875" style="26" customWidth="1"/>
    <col min="13059" max="13064" width="18" style="26" customWidth="1"/>
    <col min="13065" max="13312" width="6.875" style="26"/>
    <col min="13313" max="13313" width="17.125" style="26" customWidth="1"/>
    <col min="13314" max="13314" width="34.875" style="26" customWidth="1"/>
    <col min="13315" max="13320" width="18" style="26" customWidth="1"/>
    <col min="13321" max="13568" width="6.875" style="26"/>
    <col min="13569" max="13569" width="17.125" style="26" customWidth="1"/>
    <col min="13570" max="13570" width="34.875" style="26" customWidth="1"/>
    <col min="13571" max="13576" width="18" style="26" customWidth="1"/>
    <col min="13577" max="13824" width="6.875" style="26"/>
    <col min="13825" max="13825" width="17.125" style="26" customWidth="1"/>
    <col min="13826" max="13826" width="34.875" style="26" customWidth="1"/>
    <col min="13827" max="13832" width="18" style="26" customWidth="1"/>
    <col min="13833" max="14080" width="6.875" style="26"/>
    <col min="14081" max="14081" width="17.125" style="26" customWidth="1"/>
    <col min="14082" max="14082" width="34.875" style="26" customWidth="1"/>
    <col min="14083" max="14088" width="18" style="26" customWidth="1"/>
    <col min="14089" max="14336" width="6.875" style="26"/>
    <col min="14337" max="14337" width="17.125" style="26" customWidth="1"/>
    <col min="14338" max="14338" width="34.875" style="26" customWidth="1"/>
    <col min="14339" max="14344" width="18" style="26" customWidth="1"/>
    <col min="14345" max="14592" width="6.875" style="26"/>
    <col min="14593" max="14593" width="17.125" style="26" customWidth="1"/>
    <col min="14594" max="14594" width="34.875" style="26" customWidth="1"/>
    <col min="14595" max="14600" width="18" style="26" customWidth="1"/>
    <col min="14601" max="14848" width="6.875" style="26"/>
    <col min="14849" max="14849" width="17.125" style="26" customWidth="1"/>
    <col min="14850" max="14850" width="34.875" style="26" customWidth="1"/>
    <col min="14851" max="14856" width="18" style="26" customWidth="1"/>
    <col min="14857" max="15104" width="6.875" style="26"/>
    <col min="15105" max="15105" width="17.125" style="26" customWidth="1"/>
    <col min="15106" max="15106" width="34.875" style="26" customWidth="1"/>
    <col min="15107" max="15112" width="18" style="26" customWidth="1"/>
    <col min="15113" max="15360" width="6.875" style="26"/>
    <col min="15361" max="15361" width="17.125" style="26" customWidth="1"/>
    <col min="15362" max="15362" width="34.875" style="26" customWidth="1"/>
    <col min="15363" max="15368" width="18" style="26" customWidth="1"/>
    <col min="15369" max="15616" width="6.875" style="26"/>
    <col min="15617" max="15617" width="17.125" style="26" customWidth="1"/>
    <col min="15618" max="15618" width="34.875" style="26" customWidth="1"/>
    <col min="15619" max="15624" width="18" style="26" customWidth="1"/>
    <col min="15625" max="15872" width="6.875" style="26"/>
    <col min="15873" max="15873" width="17.125" style="26" customWidth="1"/>
    <col min="15874" max="15874" width="34.875" style="26" customWidth="1"/>
    <col min="15875" max="15880" width="18" style="26" customWidth="1"/>
    <col min="15881" max="16128" width="6.875" style="26"/>
    <col min="16129" max="16129" width="17.125" style="26" customWidth="1"/>
    <col min="16130" max="16130" width="34.875" style="26" customWidth="1"/>
    <col min="16131" max="16136" width="18" style="26" customWidth="1"/>
    <col min="16137" max="16384" width="6.875" style="26"/>
  </cols>
  <sheetData>
    <row r="1" spans="1:9" ht="20.100000000000001" customHeight="1">
      <c r="A1" s="25"/>
      <c r="B1" s="30"/>
    </row>
    <row r="2" spans="1:9" ht="28.5">
      <c r="A2" s="158" t="s">
        <v>454</v>
      </c>
      <c r="B2" s="158"/>
      <c r="C2" s="158"/>
      <c r="D2" s="158"/>
      <c r="E2" s="158"/>
      <c r="F2" s="158"/>
      <c r="G2" s="158"/>
      <c r="H2" s="158"/>
    </row>
    <row r="3" spans="1:9" ht="20.100000000000001" customHeight="1">
      <c r="A3" s="72"/>
      <c r="B3" s="73"/>
      <c r="C3" s="93"/>
      <c r="D3" s="93"/>
      <c r="E3" s="93"/>
      <c r="F3" s="93"/>
      <c r="G3" s="93"/>
      <c r="H3" s="94"/>
    </row>
    <row r="4" spans="1:9" ht="20.100000000000001" customHeight="1">
      <c r="A4" s="28"/>
      <c r="B4" s="27"/>
      <c r="C4" s="95"/>
      <c r="D4" s="95"/>
      <c r="E4" s="95"/>
      <c r="F4" s="95"/>
      <c r="G4" s="95"/>
      <c r="H4" s="82" t="s">
        <v>311</v>
      </c>
    </row>
    <row r="5" spans="1:9" ht="29.25" customHeight="1">
      <c r="A5" s="74" t="s">
        <v>328</v>
      </c>
      <c r="B5" s="74" t="s">
        <v>329</v>
      </c>
      <c r="C5" s="78" t="s">
        <v>316</v>
      </c>
      <c r="D5" s="76" t="s">
        <v>331</v>
      </c>
      <c r="E5" s="78" t="s">
        <v>332</v>
      </c>
      <c r="F5" s="78" t="s">
        <v>392</v>
      </c>
      <c r="G5" s="78" t="s">
        <v>393</v>
      </c>
      <c r="H5" s="78" t="s">
        <v>394</v>
      </c>
    </row>
    <row r="6" spans="1:9" ht="18" customHeight="1">
      <c r="A6" s="71"/>
      <c r="B6" s="91" t="s">
        <v>407</v>
      </c>
      <c r="C6" s="145">
        <f>SUM(D6:H6)</f>
        <v>1708.2</v>
      </c>
      <c r="D6" s="142">
        <f>SUM(D7,D11,D14,D17,D40,D46,D49,D54)</f>
        <v>1708.2</v>
      </c>
      <c r="E6" s="142">
        <f t="shared" ref="E6:H6" si="0">SUM(E7,E11,E14,E17,E40,E46,E49,E54)</f>
        <v>0</v>
      </c>
      <c r="F6" s="142">
        <f t="shared" si="0"/>
        <v>0</v>
      </c>
      <c r="G6" s="142">
        <f t="shared" si="0"/>
        <v>0</v>
      </c>
      <c r="H6" s="142">
        <f t="shared" si="0"/>
        <v>0</v>
      </c>
    </row>
    <row r="7" spans="1:9" ht="18" customHeight="1">
      <c r="A7" s="89">
        <v>201</v>
      </c>
      <c r="B7" s="89" t="s">
        <v>495</v>
      </c>
      <c r="C7" s="145">
        <f t="shared" ref="C7:C56" si="1">SUM(D7:H7)</f>
        <v>658.43000000000006</v>
      </c>
      <c r="D7" s="142">
        <f>SUM(D8)</f>
        <v>658.43000000000006</v>
      </c>
      <c r="E7" s="142">
        <f t="shared" ref="E7:H7" si="2">SUM(E8)</f>
        <v>0</v>
      </c>
      <c r="F7" s="142">
        <f t="shared" si="2"/>
        <v>0</v>
      </c>
      <c r="G7" s="142">
        <f t="shared" si="2"/>
        <v>0</v>
      </c>
      <c r="H7" s="142">
        <f t="shared" si="2"/>
        <v>0</v>
      </c>
    </row>
    <row r="8" spans="1:9" ht="18" customHeight="1">
      <c r="A8" s="90">
        <v>20103</v>
      </c>
      <c r="B8" s="89" t="s">
        <v>492</v>
      </c>
      <c r="C8" s="145">
        <f t="shared" si="1"/>
        <v>658.43000000000006</v>
      </c>
      <c r="D8" s="142">
        <f>SUM(D9:D10)</f>
        <v>658.43000000000006</v>
      </c>
      <c r="E8" s="142">
        <f t="shared" ref="E8:H8" si="3">SUM(E9:E10)</f>
        <v>0</v>
      </c>
      <c r="F8" s="142">
        <f t="shared" si="3"/>
        <v>0</v>
      </c>
      <c r="G8" s="142">
        <f t="shared" si="3"/>
        <v>0</v>
      </c>
      <c r="H8" s="142">
        <f t="shared" si="3"/>
        <v>0</v>
      </c>
    </row>
    <row r="9" spans="1:9" ht="18" customHeight="1">
      <c r="A9" s="90">
        <v>2010301</v>
      </c>
      <c r="B9" s="89" t="s">
        <v>493</v>
      </c>
      <c r="C9" s="145">
        <f t="shared" si="1"/>
        <v>621.37</v>
      </c>
      <c r="D9" s="143">
        <v>621.37</v>
      </c>
      <c r="E9" s="143"/>
      <c r="F9" s="39"/>
      <c r="G9" s="39"/>
      <c r="H9" s="39"/>
    </row>
    <row r="10" spans="1:9" ht="18" customHeight="1">
      <c r="A10" s="89">
        <v>2010350</v>
      </c>
      <c r="B10" s="89" t="s">
        <v>494</v>
      </c>
      <c r="C10" s="145">
        <f t="shared" si="1"/>
        <v>37.06</v>
      </c>
      <c r="D10" s="143">
        <v>37.06</v>
      </c>
      <c r="E10" s="143"/>
      <c r="F10" s="39"/>
      <c r="G10" s="39"/>
      <c r="H10" s="39"/>
      <c r="I10" s="30"/>
    </row>
    <row r="11" spans="1:9" ht="18" customHeight="1">
      <c r="A11" s="89">
        <v>205</v>
      </c>
      <c r="B11" s="89" t="s">
        <v>496</v>
      </c>
      <c r="C11" s="145">
        <f t="shared" si="1"/>
        <v>1.01</v>
      </c>
      <c r="D11" s="142">
        <f>SUM(D12)</f>
        <v>1.01</v>
      </c>
      <c r="E11" s="142">
        <f t="shared" ref="E11:H12" si="4">SUM(E12)</f>
        <v>0</v>
      </c>
      <c r="F11" s="142">
        <f t="shared" si="4"/>
        <v>0</v>
      </c>
      <c r="G11" s="142">
        <f t="shared" si="4"/>
        <v>0</v>
      </c>
      <c r="H11" s="142">
        <f t="shared" si="4"/>
        <v>0</v>
      </c>
    </row>
    <row r="12" spans="1:9" ht="18" customHeight="1">
      <c r="A12" s="90">
        <v>20508</v>
      </c>
      <c r="B12" s="89" t="s">
        <v>497</v>
      </c>
      <c r="C12" s="145">
        <f t="shared" si="1"/>
        <v>1.01</v>
      </c>
      <c r="D12" s="142">
        <f>SUM(D13)</f>
        <v>1.01</v>
      </c>
      <c r="E12" s="142">
        <f t="shared" si="4"/>
        <v>0</v>
      </c>
      <c r="F12" s="142">
        <f t="shared" si="4"/>
        <v>0</v>
      </c>
      <c r="G12" s="142">
        <f t="shared" si="4"/>
        <v>0</v>
      </c>
      <c r="H12" s="142">
        <f t="shared" si="4"/>
        <v>0</v>
      </c>
    </row>
    <row r="13" spans="1:9" ht="18" customHeight="1">
      <c r="A13" s="90">
        <v>2050803</v>
      </c>
      <c r="B13" s="89" t="s">
        <v>498</v>
      </c>
      <c r="C13" s="145">
        <f t="shared" si="1"/>
        <v>1.01</v>
      </c>
      <c r="D13" s="143">
        <v>1.01</v>
      </c>
      <c r="E13" s="143"/>
      <c r="F13" s="39"/>
      <c r="G13" s="39"/>
      <c r="H13" s="40"/>
      <c r="I13" s="30"/>
    </row>
    <row r="14" spans="1:9" ht="18" customHeight="1">
      <c r="A14" s="89">
        <v>207</v>
      </c>
      <c r="B14" s="89" t="s">
        <v>499</v>
      </c>
      <c r="C14" s="145">
        <f t="shared" si="1"/>
        <v>24.99</v>
      </c>
      <c r="D14" s="142">
        <f>SUM(D15)</f>
        <v>24.99</v>
      </c>
      <c r="E14" s="142">
        <f t="shared" ref="E14:H15" si="5">SUM(E15)</f>
        <v>0</v>
      </c>
      <c r="F14" s="142">
        <f t="shared" si="5"/>
        <v>0</v>
      </c>
      <c r="G14" s="142">
        <f t="shared" si="5"/>
        <v>0</v>
      </c>
      <c r="H14" s="142">
        <f t="shared" si="5"/>
        <v>0</v>
      </c>
    </row>
    <row r="15" spans="1:9" ht="18" customHeight="1">
      <c r="A15" s="89">
        <v>20701</v>
      </c>
      <c r="B15" s="89" t="s">
        <v>500</v>
      </c>
      <c r="C15" s="145">
        <f t="shared" si="1"/>
        <v>24.99</v>
      </c>
      <c r="D15" s="142">
        <f>SUM(D16)</f>
        <v>24.99</v>
      </c>
      <c r="E15" s="142">
        <f t="shared" si="5"/>
        <v>0</v>
      </c>
      <c r="F15" s="142">
        <f t="shared" si="5"/>
        <v>0</v>
      </c>
      <c r="G15" s="142">
        <f t="shared" si="5"/>
        <v>0</v>
      </c>
      <c r="H15" s="142">
        <f t="shared" si="5"/>
        <v>0</v>
      </c>
    </row>
    <row r="16" spans="1:9" ht="18" customHeight="1">
      <c r="A16" s="90">
        <v>2070109</v>
      </c>
      <c r="B16" s="89" t="s">
        <v>501</v>
      </c>
      <c r="C16" s="145">
        <f t="shared" si="1"/>
        <v>24.99</v>
      </c>
      <c r="D16" s="143">
        <v>24.99</v>
      </c>
      <c r="E16" s="143"/>
      <c r="F16" s="144">
        <f t="shared" ref="F16:H16" si="6">SUM(F17)</f>
        <v>0</v>
      </c>
      <c r="G16" s="144">
        <f t="shared" si="6"/>
        <v>0</v>
      </c>
      <c r="H16" s="144">
        <f t="shared" si="6"/>
        <v>0</v>
      </c>
    </row>
    <row r="17" spans="1:8" ht="18" customHeight="1">
      <c r="A17" s="90">
        <v>208</v>
      </c>
      <c r="B17" s="89" t="s">
        <v>502</v>
      </c>
      <c r="C17" s="145">
        <f t="shared" si="1"/>
        <v>458.19</v>
      </c>
      <c r="D17" s="142">
        <f>SUM(D18,D20,D22,D26,D32,D34,D36,D38)</f>
        <v>458.19</v>
      </c>
      <c r="E17" s="142">
        <f t="shared" ref="E17:H17" si="7">SUM(E18,E20,E22,E26,E32,E34,E36,E38)</f>
        <v>0</v>
      </c>
      <c r="F17" s="142">
        <f t="shared" si="7"/>
        <v>0</v>
      </c>
      <c r="G17" s="142">
        <f t="shared" si="7"/>
        <v>0</v>
      </c>
      <c r="H17" s="142">
        <f t="shared" si="7"/>
        <v>0</v>
      </c>
    </row>
    <row r="18" spans="1:8" ht="18" customHeight="1">
      <c r="A18" s="89">
        <v>20801</v>
      </c>
      <c r="B18" s="89" t="s">
        <v>503</v>
      </c>
      <c r="C18" s="145">
        <f t="shared" si="1"/>
        <v>40.880000000000003</v>
      </c>
      <c r="D18" s="142">
        <f>SUM(D19)</f>
        <v>40.880000000000003</v>
      </c>
      <c r="E18" s="142">
        <f t="shared" ref="E18:H18" si="8">SUM(E19)</f>
        <v>0</v>
      </c>
      <c r="F18" s="142">
        <f t="shared" si="8"/>
        <v>0</v>
      </c>
      <c r="G18" s="142">
        <f t="shared" si="8"/>
        <v>0</v>
      </c>
      <c r="H18" s="142">
        <f t="shared" si="8"/>
        <v>0</v>
      </c>
    </row>
    <row r="19" spans="1:8" ht="18" customHeight="1">
      <c r="A19" s="89">
        <v>2080109</v>
      </c>
      <c r="B19" s="89" t="s">
        <v>504</v>
      </c>
      <c r="C19" s="145">
        <f t="shared" si="1"/>
        <v>40.880000000000003</v>
      </c>
      <c r="D19" s="143">
        <v>40.880000000000003</v>
      </c>
      <c r="E19" s="143"/>
      <c r="F19" s="144"/>
      <c r="G19" s="144"/>
      <c r="H19" s="144"/>
    </row>
    <row r="20" spans="1:8" ht="18" customHeight="1">
      <c r="A20" s="90">
        <v>20802</v>
      </c>
      <c r="B20" s="89" t="s">
        <v>505</v>
      </c>
      <c r="C20" s="145">
        <f t="shared" si="1"/>
        <v>103.35</v>
      </c>
      <c r="D20" s="142">
        <f>SUM(D21)</f>
        <v>103.35</v>
      </c>
      <c r="E20" s="142">
        <f t="shared" ref="E20:H20" si="9">SUM(E21)</f>
        <v>0</v>
      </c>
      <c r="F20" s="142">
        <f t="shared" si="9"/>
        <v>0</v>
      </c>
      <c r="G20" s="142">
        <f t="shared" si="9"/>
        <v>0</v>
      </c>
      <c r="H20" s="142">
        <f t="shared" si="9"/>
        <v>0</v>
      </c>
    </row>
    <row r="21" spans="1:8" ht="18" customHeight="1">
      <c r="A21" s="90">
        <v>2080208</v>
      </c>
      <c r="B21" s="89" t="s">
        <v>506</v>
      </c>
      <c r="C21" s="145">
        <f t="shared" si="1"/>
        <v>103.35</v>
      </c>
      <c r="D21" s="143">
        <v>103.35</v>
      </c>
      <c r="E21" s="143"/>
      <c r="F21" s="144"/>
      <c r="G21" s="144"/>
      <c r="H21" s="144"/>
    </row>
    <row r="22" spans="1:8" ht="18" customHeight="1">
      <c r="A22" s="89">
        <v>20805</v>
      </c>
      <c r="B22" s="89" t="s">
        <v>507</v>
      </c>
      <c r="C22" s="145">
        <f t="shared" si="1"/>
        <v>127.32999999999998</v>
      </c>
      <c r="D22" s="142">
        <f>SUM(D23:D25)</f>
        <v>127.32999999999998</v>
      </c>
      <c r="E22" s="142">
        <f t="shared" ref="E22:H22" si="10">SUM(E23:E25)</f>
        <v>0</v>
      </c>
      <c r="F22" s="142">
        <f t="shared" si="10"/>
        <v>0</v>
      </c>
      <c r="G22" s="142">
        <f t="shared" si="10"/>
        <v>0</v>
      </c>
      <c r="H22" s="142">
        <f t="shared" si="10"/>
        <v>0</v>
      </c>
    </row>
    <row r="23" spans="1:8" ht="18" customHeight="1">
      <c r="A23" s="89">
        <v>2080505</v>
      </c>
      <c r="B23" s="89" t="s">
        <v>508</v>
      </c>
      <c r="C23" s="145">
        <f t="shared" si="1"/>
        <v>49.54</v>
      </c>
      <c r="D23" s="143">
        <v>49.54</v>
      </c>
      <c r="E23" s="143"/>
      <c r="F23" s="144">
        <f t="shared" ref="F23:H23" si="11">SUM(F24:F29)</f>
        <v>0</v>
      </c>
      <c r="G23" s="144">
        <f t="shared" si="11"/>
        <v>0</v>
      </c>
      <c r="H23" s="144">
        <f t="shared" si="11"/>
        <v>0</v>
      </c>
    </row>
    <row r="24" spans="1:8" ht="18" customHeight="1">
      <c r="A24" s="90">
        <v>2080506</v>
      </c>
      <c r="B24" s="89" t="s">
        <v>509</v>
      </c>
      <c r="C24" s="145">
        <f t="shared" si="1"/>
        <v>24.78</v>
      </c>
      <c r="D24" s="143">
        <v>24.78</v>
      </c>
      <c r="E24" s="143"/>
      <c r="F24" s="144"/>
      <c r="G24" s="144"/>
      <c r="H24" s="144"/>
    </row>
    <row r="25" spans="1:8" ht="18" customHeight="1">
      <c r="A25" s="90">
        <v>2080599</v>
      </c>
      <c r="B25" s="89" t="s">
        <v>510</v>
      </c>
      <c r="C25" s="145">
        <f t="shared" si="1"/>
        <v>53.01</v>
      </c>
      <c r="D25" s="143">
        <v>53.01</v>
      </c>
      <c r="E25" s="143"/>
      <c r="F25" s="144"/>
      <c r="G25" s="144"/>
      <c r="H25" s="144"/>
    </row>
    <row r="26" spans="1:8" ht="18" customHeight="1">
      <c r="A26" s="89">
        <v>20808</v>
      </c>
      <c r="B26" s="89" t="s">
        <v>511</v>
      </c>
      <c r="C26" s="145">
        <f t="shared" si="1"/>
        <v>151.07000000000002</v>
      </c>
      <c r="D26" s="142">
        <f>SUM(D27:D31)</f>
        <v>151.07000000000002</v>
      </c>
      <c r="E26" s="142">
        <f t="shared" ref="E26:H26" si="12">SUM(E27:E31)</f>
        <v>0</v>
      </c>
      <c r="F26" s="142">
        <f t="shared" si="12"/>
        <v>0</v>
      </c>
      <c r="G26" s="142">
        <f t="shared" si="12"/>
        <v>0</v>
      </c>
      <c r="H26" s="142">
        <f t="shared" si="12"/>
        <v>0</v>
      </c>
    </row>
    <row r="27" spans="1:8" ht="18" customHeight="1">
      <c r="A27" s="89">
        <v>2080801</v>
      </c>
      <c r="B27" s="89" t="s">
        <v>512</v>
      </c>
      <c r="C27" s="145">
        <f t="shared" si="1"/>
        <v>16.87</v>
      </c>
      <c r="D27" s="143">
        <v>16.87</v>
      </c>
      <c r="E27" s="143"/>
      <c r="F27" s="144"/>
      <c r="G27" s="144"/>
      <c r="H27" s="144"/>
    </row>
    <row r="28" spans="1:8" ht="18" customHeight="1">
      <c r="A28" s="90">
        <v>2080802</v>
      </c>
      <c r="B28" s="89" t="s">
        <v>513</v>
      </c>
      <c r="C28" s="145">
        <f t="shared" si="1"/>
        <v>17.489999999999998</v>
      </c>
      <c r="D28" s="143">
        <v>17.489999999999998</v>
      </c>
      <c r="E28" s="143"/>
      <c r="F28" s="144"/>
      <c r="G28" s="144"/>
      <c r="H28" s="144"/>
    </row>
    <row r="29" spans="1:8" ht="18" customHeight="1">
      <c r="A29" s="90">
        <v>2080803</v>
      </c>
      <c r="B29" s="89" t="s">
        <v>514</v>
      </c>
      <c r="C29" s="145">
        <f t="shared" si="1"/>
        <v>87.47</v>
      </c>
      <c r="D29" s="143">
        <v>87.47</v>
      </c>
      <c r="E29" s="143"/>
      <c r="F29" s="144"/>
      <c r="G29" s="144"/>
      <c r="H29" s="144"/>
    </row>
    <row r="30" spans="1:8" ht="18" customHeight="1">
      <c r="A30" s="89">
        <v>2080805</v>
      </c>
      <c r="B30" s="89" t="s">
        <v>515</v>
      </c>
      <c r="C30" s="145">
        <f t="shared" si="1"/>
        <v>10.69</v>
      </c>
      <c r="D30" s="143">
        <v>10.69</v>
      </c>
      <c r="E30" s="143"/>
      <c r="F30" s="144">
        <f t="shared" ref="F30:H30" si="13">SUM(F31)</f>
        <v>0</v>
      </c>
      <c r="G30" s="144">
        <f t="shared" si="13"/>
        <v>0</v>
      </c>
      <c r="H30" s="144">
        <f t="shared" si="13"/>
        <v>0</v>
      </c>
    </row>
    <row r="31" spans="1:8" ht="18" customHeight="1">
      <c r="A31" s="89">
        <v>2080806</v>
      </c>
      <c r="B31" s="89" t="s">
        <v>516</v>
      </c>
      <c r="C31" s="145">
        <f t="shared" si="1"/>
        <v>18.55</v>
      </c>
      <c r="D31" s="143">
        <v>18.55</v>
      </c>
      <c r="E31" s="143"/>
      <c r="F31" s="144"/>
      <c r="G31" s="144"/>
      <c r="H31" s="144"/>
    </row>
    <row r="32" spans="1:8" ht="18" customHeight="1">
      <c r="A32" s="90">
        <v>20810</v>
      </c>
      <c r="B32" s="89" t="s">
        <v>517</v>
      </c>
      <c r="C32" s="145">
        <f t="shared" si="1"/>
        <v>10.32</v>
      </c>
      <c r="D32" s="142">
        <f>SUM(D33)</f>
        <v>10.32</v>
      </c>
      <c r="E32" s="142">
        <f t="shared" ref="E32:H32" si="14">SUM(E33)</f>
        <v>0</v>
      </c>
      <c r="F32" s="142">
        <f t="shared" si="14"/>
        <v>0</v>
      </c>
      <c r="G32" s="142">
        <f t="shared" si="14"/>
        <v>0</v>
      </c>
      <c r="H32" s="142">
        <f t="shared" si="14"/>
        <v>0</v>
      </c>
    </row>
    <row r="33" spans="1:8" ht="18" customHeight="1">
      <c r="A33" s="90">
        <v>2081002</v>
      </c>
      <c r="B33" s="89" t="s">
        <v>518</v>
      </c>
      <c r="C33" s="145">
        <f t="shared" si="1"/>
        <v>10.32</v>
      </c>
      <c r="D33" s="143">
        <v>10.32</v>
      </c>
      <c r="E33" s="143"/>
      <c r="F33" s="144">
        <f t="shared" ref="F33:H34" si="15">SUM(F34)</f>
        <v>0</v>
      </c>
      <c r="G33" s="144">
        <f t="shared" si="15"/>
        <v>0</v>
      </c>
      <c r="H33" s="144">
        <f t="shared" si="15"/>
        <v>0</v>
      </c>
    </row>
    <row r="34" spans="1:8" ht="18" customHeight="1">
      <c r="A34" s="89">
        <v>20825</v>
      </c>
      <c r="B34" s="89" t="s">
        <v>519</v>
      </c>
      <c r="C34" s="145">
        <f t="shared" si="1"/>
        <v>7.08</v>
      </c>
      <c r="D34" s="142">
        <f>SUM(D35)</f>
        <v>7.08</v>
      </c>
      <c r="E34" s="142">
        <f t="shared" ref="E34" si="16">SUM(E35)</f>
        <v>0</v>
      </c>
      <c r="F34" s="142">
        <f t="shared" si="15"/>
        <v>0</v>
      </c>
      <c r="G34" s="142">
        <f t="shared" si="15"/>
        <v>0</v>
      </c>
      <c r="H34" s="142">
        <f t="shared" si="15"/>
        <v>0</v>
      </c>
    </row>
    <row r="35" spans="1:8" ht="18" customHeight="1">
      <c r="A35" s="89">
        <v>2082502</v>
      </c>
      <c r="B35" s="89" t="s">
        <v>520</v>
      </c>
      <c r="C35" s="145">
        <f t="shared" si="1"/>
        <v>7.08</v>
      </c>
      <c r="D35" s="143">
        <v>7.08</v>
      </c>
      <c r="E35" s="143"/>
      <c r="F35" s="144"/>
      <c r="G35" s="144"/>
      <c r="H35" s="144"/>
    </row>
    <row r="36" spans="1:8" ht="18" customHeight="1">
      <c r="A36" s="90">
        <v>20828</v>
      </c>
      <c r="B36" s="89" t="s">
        <v>521</v>
      </c>
      <c r="C36" s="145">
        <f t="shared" si="1"/>
        <v>12.16</v>
      </c>
      <c r="D36" s="142">
        <f>SUM(D37)</f>
        <v>12.16</v>
      </c>
      <c r="E36" s="142">
        <f t="shared" ref="E36:H36" si="17">SUM(E37)</f>
        <v>0</v>
      </c>
      <c r="F36" s="142">
        <f t="shared" si="17"/>
        <v>0</v>
      </c>
      <c r="G36" s="142">
        <f t="shared" si="17"/>
        <v>0</v>
      </c>
      <c r="H36" s="142">
        <f t="shared" si="17"/>
        <v>0</v>
      </c>
    </row>
    <row r="37" spans="1:8" ht="18" customHeight="1">
      <c r="A37" s="90">
        <v>2082850</v>
      </c>
      <c r="B37" s="89" t="s">
        <v>494</v>
      </c>
      <c r="C37" s="145">
        <f t="shared" si="1"/>
        <v>12.16</v>
      </c>
      <c r="D37" s="143">
        <v>12.16</v>
      </c>
      <c r="E37" s="143"/>
      <c r="F37" s="144"/>
      <c r="G37" s="144"/>
      <c r="H37" s="144"/>
    </row>
    <row r="38" spans="1:8" ht="18" customHeight="1">
      <c r="A38" s="89">
        <v>20899</v>
      </c>
      <c r="B38" s="89" t="s">
        <v>411</v>
      </c>
      <c r="C38" s="145">
        <f t="shared" si="1"/>
        <v>6</v>
      </c>
      <c r="D38" s="142">
        <f>SUM(D39)</f>
        <v>6</v>
      </c>
      <c r="E38" s="142">
        <f t="shared" ref="E38:H38" si="18">SUM(E39)</f>
        <v>0</v>
      </c>
      <c r="F38" s="142">
        <f t="shared" si="18"/>
        <v>0</v>
      </c>
      <c r="G38" s="142">
        <f t="shared" si="18"/>
        <v>0</v>
      </c>
      <c r="H38" s="142">
        <f t="shared" si="18"/>
        <v>0</v>
      </c>
    </row>
    <row r="39" spans="1:8" ht="19.5" customHeight="1">
      <c r="A39" s="89">
        <v>2089901</v>
      </c>
      <c r="B39" s="89" t="s">
        <v>522</v>
      </c>
      <c r="C39" s="145">
        <f t="shared" si="1"/>
        <v>6</v>
      </c>
      <c r="D39" s="143">
        <v>6</v>
      </c>
      <c r="E39" s="143"/>
      <c r="F39" s="144">
        <f t="shared" ref="F39:H39" si="19">SUM(F40)</f>
        <v>0</v>
      </c>
      <c r="G39" s="144">
        <f t="shared" si="19"/>
        <v>0</v>
      </c>
      <c r="H39" s="144">
        <f t="shared" si="19"/>
        <v>0</v>
      </c>
    </row>
    <row r="40" spans="1:8" ht="19.5" customHeight="1">
      <c r="A40" s="90">
        <v>210</v>
      </c>
      <c r="B40" s="89" t="s">
        <v>523</v>
      </c>
      <c r="C40" s="145">
        <f t="shared" si="1"/>
        <v>59.32</v>
      </c>
      <c r="D40" s="142">
        <f>SUM(D41,D44)</f>
        <v>59.32</v>
      </c>
      <c r="E40" s="142">
        <f t="shared" ref="E40:H40" si="20">SUM(E41,E44)</f>
        <v>0</v>
      </c>
      <c r="F40" s="142">
        <f t="shared" si="20"/>
        <v>0</v>
      </c>
      <c r="G40" s="142">
        <f t="shared" si="20"/>
        <v>0</v>
      </c>
      <c r="H40" s="142">
        <f t="shared" si="20"/>
        <v>0</v>
      </c>
    </row>
    <row r="41" spans="1:8" ht="19.5" customHeight="1">
      <c r="A41" s="90">
        <v>21011</v>
      </c>
      <c r="B41" s="89" t="s">
        <v>524</v>
      </c>
      <c r="C41" s="145">
        <f t="shared" si="1"/>
        <v>42.39</v>
      </c>
      <c r="D41" s="142">
        <f>SUM(D42:D43)</f>
        <v>42.39</v>
      </c>
      <c r="E41" s="142">
        <f t="shared" ref="E41:H41" si="21">SUM(E42:E43)</f>
        <v>0</v>
      </c>
      <c r="F41" s="142">
        <f t="shared" si="21"/>
        <v>0</v>
      </c>
      <c r="G41" s="142">
        <f t="shared" si="21"/>
        <v>0</v>
      </c>
      <c r="H41" s="142">
        <f t="shared" si="21"/>
        <v>0</v>
      </c>
    </row>
    <row r="42" spans="1:8" ht="19.5" customHeight="1">
      <c r="A42" s="89">
        <v>2101101</v>
      </c>
      <c r="B42" s="89" t="s">
        <v>525</v>
      </c>
      <c r="C42" s="145">
        <f t="shared" si="1"/>
        <v>26.29</v>
      </c>
      <c r="D42" s="143">
        <v>26.29</v>
      </c>
      <c r="E42" s="143"/>
      <c r="F42" s="144"/>
      <c r="G42" s="144"/>
      <c r="H42" s="144"/>
    </row>
    <row r="43" spans="1:8" ht="19.5" customHeight="1">
      <c r="A43" s="89">
        <v>2101102</v>
      </c>
      <c r="B43" s="89" t="s">
        <v>526</v>
      </c>
      <c r="C43" s="145">
        <f t="shared" si="1"/>
        <v>16.100000000000001</v>
      </c>
      <c r="D43" s="143">
        <v>16.100000000000001</v>
      </c>
      <c r="E43" s="143"/>
      <c r="F43" s="144"/>
      <c r="G43" s="144"/>
      <c r="H43" s="144"/>
    </row>
    <row r="44" spans="1:8" ht="19.5" customHeight="1">
      <c r="A44" s="90">
        <v>21014</v>
      </c>
      <c r="B44" s="89" t="s">
        <v>527</v>
      </c>
      <c r="C44" s="145">
        <f t="shared" si="1"/>
        <v>16.93</v>
      </c>
      <c r="D44" s="142">
        <f>SUM(D45)</f>
        <v>16.93</v>
      </c>
      <c r="E44" s="142">
        <f t="shared" ref="E44:H44" si="22">SUM(E45)</f>
        <v>0</v>
      </c>
      <c r="F44" s="142">
        <f t="shared" si="22"/>
        <v>0</v>
      </c>
      <c r="G44" s="142">
        <f t="shared" si="22"/>
        <v>0</v>
      </c>
      <c r="H44" s="142">
        <f t="shared" si="22"/>
        <v>0</v>
      </c>
    </row>
    <row r="45" spans="1:8" ht="19.5" customHeight="1">
      <c r="A45" s="90">
        <v>2101401</v>
      </c>
      <c r="B45" s="89" t="s">
        <v>528</v>
      </c>
      <c r="C45" s="145">
        <f t="shared" si="1"/>
        <v>16.93</v>
      </c>
      <c r="D45" s="143">
        <v>16.93</v>
      </c>
      <c r="E45" s="143"/>
      <c r="F45" s="144"/>
      <c r="G45" s="144"/>
      <c r="H45" s="144"/>
    </row>
    <row r="46" spans="1:8" ht="19.5" customHeight="1">
      <c r="A46" s="89">
        <v>211</v>
      </c>
      <c r="B46" s="89" t="s">
        <v>529</v>
      </c>
      <c r="C46" s="145">
        <f t="shared" si="1"/>
        <v>36</v>
      </c>
      <c r="D46" s="142">
        <f>SUM(D47)</f>
        <v>36</v>
      </c>
      <c r="E46" s="142">
        <f t="shared" ref="E46:H47" si="23">SUM(E47)</f>
        <v>0</v>
      </c>
      <c r="F46" s="142">
        <f t="shared" si="23"/>
        <v>0</v>
      </c>
      <c r="G46" s="142">
        <f t="shared" si="23"/>
        <v>0</v>
      </c>
      <c r="H46" s="142">
        <f t="shared" si="23"/>
        <v>0</v>
      </c>
    </row>
    <row r="47" spans="1:8" ht="19.5" customHeight="1">
      <c r="A47" s="89">
        <v>21199</v>
      </c>
      <c r="B47" s="89" t="s">
        <v>530</v>
      </c>
      <c r="C47" s="145">
        <f t="shared" si="1"/>
        <v>36</v>
      </c>
      <c r="D47" s="142">
        <f>SUM(D48)</f>
        <v>36</v>
      </c>
      <c r="E47" s="142">
        <f t="shared" si="23"/>
        <v>0</v>
      </c>
      <c r="F47" s="142">
        <f t="shared" si="23"/>
        <v>0</v>
      </c>
      <c r="G47" s="142">
        <f t="shared" si="23"/>
        <v>0</v>
      </c>
      <c r="H47" s="142">
        <f t="shared" si="23"/>
        <v>0</v>
      </c>
    </row>
    <row r="48" spans="1:8" ht="19.5" customHeight="1">
      <c r="A48" s="90">
        <v>2119901</v>
      </c>
      <c r="B48" s="89" t="s">
        <v>531</v>
      </c>
      <c r="C48" s="145">
        <f t="shared" si="1"/>
        <v>36</v>
      </c>
      <c r="D48" s="143">
        <v>36</v>
      </c>
      <c r="E48" s="143"/>
      <c r="F48" s="144"/>
      <c r="G48" s="144"/>
      <c r="H48" s="144"/>
    </row>
    <row r="49" spans="1:8" ht="19.5" customHeight="1">
      <c r="A49" s="90">
        <v>213</v>
      </c>
      <c r="B49" s="89" t="s">
        <v>532</v>
      </c>
      <c r="C49" s="145">
        <f t="shared" si="1"/>
        <v>432.85</v>
      </c>
      <c r="D49" s="142">
        <f>SUM(D50,D52)</f>
        <v>432.85</v>
      </c>
      <c r="E49" s="142">
        <f t="shared" ref="E49:H49" si="24">SUM(E50,E52)</f>
        <v>0</v>
      </c>
      <c r="F49" s="142">
        <f t="shared" si="24"/>
        <v>0</v>
      </c>
      <c r="G49" s="142">
        <f t="shared" si="24"/>
        <v>0</v>
      </c>
      <c r="H49" s="142">
        <f t="shared" si="24"/>
        <v>0</v>
      </c>
    </row>
    <row r="50" spans="1:8" ht="19.5" customHeight="1">
      <c r="A50" s="89">
        <v>21301</v>
      </c>
      <c r="B50" s="89" t="s">
        <v>533</v>
      </c>
      <c r="C50" s="145">
        <f t="shared" si="1"/>
        <v>124.12</v>
      </c>
      <c r="D50" s="142">
        <f>SUM(D51)</f>
        <v>124.12</v>
      </c>
      <c r="E50" s="142">
        <f t="shared" ref="E50:H50" si="25">SUM(E51)</f>
        <v>0</v>
      </c>
      <c r="F50" s="142">
        <f t="shared" si="25"/>
        <v>0</v>
      </c>
      <c r="G50" s="142">
        <f t="shared" si="25"/>
        <v>0</v>
      </c>
      <c r="H50" s="142">
        <f t="shared" si="25"/>
        <v>0</v>
      </c>
    </row>
    <row r="51" spans="1:8" ht="19.5" customHeight="1">
      <c r="A51" s="89">
        <v>2130104</v>
      </c>
      <c r="B51" s="89" t="s">
        <v>494</v>
      </c>
      <c r="C51" s="145">
        <f t="shared" si="1"/>
        <v>124.12</v>
      </c>
      <c r="D51" s="143">
        <v>124.12</v>
      </c>
      <c r="E51" s="143"/>
      <c r="F51" s="144"/>
      <c r="G51" s="144"/>
      <c r="H51" s="144"/>
    </row>
    <row r="52" spans="1:8" ht="19.5" customHeight="1">
      <c r="A52" s="90">
        <v>21307</v>
      </c>
      <c r="B52" s="89" t="s">
        <v>534</v>
      </c>
      <c r="C52" s="145">
        <f t="shared" si="1"/>
        <v>308.73</v>
      </c>
      <c r="D52" s="142">
        <f>SUM(D53)</f>
        <v>308.73</v>
      </c>
      <c r="E52" s="142">
        <f t="shared" ref="E52:H52" si="26">SUM(E53)</f>
        <v>0</v>
      </c>
      <c r="F52" s="142">
        <f t="shared" si="26"/>
        <v>0</v>
      </c>
      <c r="G52" s="142">
        <f t="shared" si="26"/>
        <v>0</v>
      </c>
      <c r="H52" s="142">
        <f t="shared" si="26"/>
        <v>0</v>
      </c>
    </row>
    <row r="53" spans="1:8" ht="19.5" customHeight="1">
      <c r="A53" s="90">
        <v>2130705</v>
      </c>
      <c r="B53" s="89" t="s">
        <v>535</v>
      </c>
      <c r="C53" s="145">
        <f t="shared" si="1"/>
        <v>308.73</v>
      </c>
      <c r="D53" s="143">
        <v>308.73</v>
      </c>
      <c r="E53" s="143"/>
      <c r="F53" s="144"/>
      <c r="G53" s="144"/>
      <c r="H53" s="144"/>
    </row>
    <row r="54" spans="1:8" ht="19.5" customHeight="1">
      <c r="A54" s="89">
        <v>221</v>
      </c>
      <c r="B54" s="89" t="s">
        <v>536</v>
      </c>
      <c r="C54" s="145">
        <f t="shared" si="1"/>
        <v>37.409999999999997</v>
      </c>
      <c r="D54" s="142">
        <f>SUM(D55)</f>
        <v>37.409999999999997</v>
      </c>
      <c r="E54" s="142">
        <f t="shared" ref="E54:H55" si="27">SUM(E55)</f>
        <v>0</v>
      </c>
      <c r="F54" s="142">
        <f t="shared" si="27"/>
        <v>0</v>
      </c>
      <c r="G54" s="142">
        <f t="shared" si="27"/>
        <v>0</v>
      </c>
      <c r="H54" s="142">
        <f t="shared" si="27"/>
        <v>0</v>
      </c>
    </row>
    <row r="55" spans="1:8" ht="19.5" customHeight="1">
      <c r="A55" s="89">
        <v>22102</v>
      </c>
      <c r="B55" s="89" t="s">
        <v>537</v>
      </c>
      <c r="C55" s="145">
        <f t="shared" si="1"/>
        <v>37.409999999999997</v>
      </c>
      <c r="D55" s="142">
        <f>SUM(D56)</f>
        <v>37.409999999999997</v>
      </c>
      <c r="E55" s="142">
        <f t="shared" si="27"/>
        <v>0</v>
      </c>
      <c r="F55" s="142">
        <f t="shared" si="27"/>
        <v>0</v>
      </c>
      <c r="G55" s="142">
        <f t="shared" si="27"/>
        <v>0</v>
      </c>
      <c r="H55" s="142">
        <f t="shared" si="27"/>
        <v>0</v>
      </c>
    </row>
    <row r="56" spans="1:8" ht="19.5" customHeight="1">
      <c r="A56" s="90">
        <v>2210201</v>
      </c>
      <c r="B56" s="89" t="s">
        <v>538</v>
      </c>
      <c r="C56" s="145">
        <f t="shared" si="1"/>
        <v>37.409999999999997</v>
      </c>
      <c r="D56" s="143">
        <v>37.409999999999997</v>
      </c>
      <c r="E56" s="143"/>
      <c r="F56" s="144"/>
      <c r="G56" s="144"/>
      <c r="H56" s="144"/>
    </row>
  </sheetData>
  <mergeCells count="1">
    <mergeCell ref="A2:H2"/>
  </mergeCells>
  <phoneticPr fontId="2" type="noConversion"/>
  <printOptions horizontalCentered="1"/>
  <pageMargins left="0.39370078740157483" right="0.39370078740157483" top="0.39370078740157483" bottom="0.39370078740157483" header="0.51181102362204722" footer="0.15748031496062992"/>
  <pageSetup paperSize="9" scale="60" orientation="landscape"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E8" sqref="E8:E15"/>
    </sheetView>
  </sheetViews>
  <sheetFormatPr defaultColWidth="6.875" defaultRowHeight="20.100000000000001" customHeight="1"/>
  <cols>
    <col min="1" max="1" width="22.875" style="119" customWidth="1"/>
    <col min="2" max="2" width="19" style="119" customWidth="1"/>
    <col min="3" max="3" width="20.5" style="119" customWidth="1"/>
    <col min="4" max="7" width="19" style="119"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pans="1:13" s="125" customFormat="1" ht="20.100000000000001" customHeight="1">
      <c r="A1" s="113"/>
      <c r="B1" s="114"/>
      <c r="C1" s="114"/>
      <c r="D1" s="114"/>
      <c r="E1" s="114"/>
      <c r="F1" s="114"/>
      <c r="G1" s="114"/>
    </row>
    <row r="2" spans="1:13" s="125" customFormat="1" ht="27.75" customHeight="1">
      <c r="A2" s="160" t="s">
        <v>455</v>
      </c>
      <c r="B2" s="160"/>
      <c r="C2" s="160"/>
      <c r="D2" s="160"/>
      <c r="E2" s="160"/>
      <c r="F2" s="160"/>
      <c r="G2" s="160"/>
    </row>
    <row r="3" spans="1:13" s="125" customFormat="1" ht="20.100000000000001" customHeight="1">
      <c r="A3" s="115"/>
      <c r="B3" s="114"/>
      <c r="C3" s="114"/>
      <c r="D3" s="114"/>
      <c r="E3" s="114"/>
      <c r="F3" s="114"/>
      <c r="G3" s="114"/>
    </row>
    <row r="4" spans="1:13" s="125" customFormat="1" ht="20.100000000000001" customHeight="1">
      <c r="A4" s="116"/>
      <c r="B4" s="117"/>
      <c r="C4" s="117"/>
      <c r="D4" s="117"/>
      <c r="E4" s="117"/>
      <c r="F4" s="117"/>
      <c r="G4" s="106" t="s">
        <v>311</v>
      </c>
    </row>
    <row r="5" spans="1:13" s="125" customFormat="1" ht="20.100000000000001" customHeight="1">
      <c r="A5" s="159" t="s">
        <v>312</v>
      </c>
      <c r="B5" s="159"/>
      <c r="C5" s="159" t="s">
        <v>313</v>
      </c>
      <c r="D5" s="159"/>
      <c r="E5" s="159"/>
      <c r="F5" s="159"/>
      <c r="G5" s="159"/>
    </row>
    <row r="6" spans="1:13" s="125" customFormat="1" ht="45" customHeight="1">
      <c r="A6" s="7" t="s">
        <v>314</v>
      </c>
      <c r="B6" s="7" t="s">
        <v>315</v>
      </c>
      <c r="C6" s="7" t="s">
        <v>314</v>
      </c>
      <c r="D6" s="7" t="s">
        <v>316</v>
      </c>
      <c r="E6" s="7" t="s">
        <v>317</v>
      </c>
      <c r="F6" s="7" t="s">
        <v>318</v>
      </c>
      <c r="G6" s="7" t="s">
        <v>319</v>
      </c>
    </row>
    <row r="7" spans="1:13" s="125" customFormat="1" ht="20.100000000000001" customHeight="1">
      <c r="A7" s="108" t="s">
        <v>320</v>
      </c>
      <c r="B7" s="100">
        <f>SUM(B8:B10)</f>
        <v>1708.2</v>
      </c>
      <c r="C7" s="9" t="s">
        <v>321</v>
      </c>
      <c r="D7" s="103">
        <f>SUM(D8:D15)</f>
        <v>1708.2</v>
      </c>
      <c r="E7" s="103">
        <f>SUM(E8:E15)</f>
        <v>1708.2</v>
      </c>
      <c r="F7" s="103">
        <f t="shared" ref="F7:G7" si="0">SUM(F8:F15)</f>
        <v>0</v>
      </c>
      <c r="G7" s="103">
        <f t="shared" si="0"/>
        <v>0</v>
      </c>
    </row>
    <row r="8" spans="1:13" s="125" customFormat="1" ht="20.100000000000001" customHeight="1">
      <c r="A8" s="10" t="s">
        <v>322</v>
      </c>
      <c r="B8" s="11">
        <v>1708.2</v>
      </c>
      <c r="C8" s="12" t="s">
        <v>403</v>
      </c>
      <c r="D8" s="102">
        <f>SUM(E8:G8)</f>
        <v>658.43</v>
      </c>
      <c r="E8" s="13">
        <v>658.43</v>
      </c>
      <c r="F8" s="13"/>
      <c r="G8" s="13"/>
    </row>
    <row r="9" spans="1:13" s="125" customFormat="1" ht="20.100000000000001" customHeight="1">
      <c r="A9" s="10" t="s">
        <v>323</v>
      </c>
      <c r="B9" s="14"/>
      <c r="C9" s="12" t="s">
        <v>404</v>
      </c>
      <c r="D9" s="102">
        <f t="shared" ref="D9:D15" si="1">SUM(E9:G9)</f>
        <v>1.01</v>
      </c>
      <c r="E9" s="13">
        <v>1.01</v>
      </c>
      <c r="F9" s="13"/>
      <c r="G9" s="13"/>
    </row>
    <row r="10" spans="1:13" s="125" customFormat="1" ht="20.100000000000001" customHeight="1">
      <c r="A10" s="15" t="s">
        <v>324</v>
      </c>
      <c r="B10" s="16"/>
      <c r="C10" s="17" t="s">
        <v>539</v>
      </c>
      <c r="D10" s="102">
        <f t="shared" si="1"/>
        <v>24.99</v>
      </c>
      <c r="E10" s="13">
        <v>24.99</v>
      </c>
      <c r="F10" s="13"/>
      <c r="G10" s="13"/>
    </row>
    <row r="11" spans="1:13" s="125" customFormat="1" ht="20.100000000000001" customHeight="1">
      <c r="A11" s="18"/>
      <c r="B11" s="8"/>
      <c r="C11" s="19" t="s">
        <v>540</v>
      </c>
      <c r="D11" s="102">
        <f t="shared" si="1"/>
        <v>458.19</v>
      </c>
      <c r="E11" s="13">
        <v>458.19</v>
      </c>
      <c r="F11" s="13"/>
      <c r="G11" s="13"/>
    </row>
    <row r="12" spans="1:13" s="125" customFormat="1" ht="20.100000000000001" customHeight="1">
      <c r="A12" s="107" t="s">
        <v>325</v>
      </c>
      <c r="B12" s="99">
        <f>SUM(B13:B15)</f>
        <v>0</v>
      </c>
      <c r="C12" s="17" t="s">
        <v>541</v>
      </c>
      <c r="D12" s="102">
        <f t="shared" si="1"/>
        <v>59.32</v>
      </c>
      <c r="E12" s="13">
        <v>59.32</v>
      </c>
      <c r="F12" s="13"/>
      <c r="G12" s="13"/>
    </row>
    <row r="13" spans="1:13" s="125" customFormat="1" ht="20.100000000000001" customHeight="1">
      <c r="A13" s="15" t="s">
        <v>322</v>
      </c>
      <c r="B13" s="14"/>
      <c r="C13" s="17" t="s">
        <v>542</v>
      </c>
      <c r="D13" s="102">
        <f t="shared" si="1"/>
        <v>36</v>
      </c>
      <c r="E13" s="13">
        <v>36</v>
      </c>
      <c r="F13" s="13"/>
      <c r="G13" s="13"/>
    </row>
    <row r="14" spans="1:13" s="125" customFormat="1" ht="20.100000000000001" customHeight="1">
      <c r="A14" s="15" t="s">
        <v>323</v>
      </c>
      <c r="B14" s="16"/>
      <c r="C14" s="17" t="s">
        <v>543</v>
      </c>
      <c r="D14" s="102">
        <f t="shared" si="1"/>
        <v>432.85</v>
      </c>
      <c r="E14" s="13">
        <v>432.85</v>
      </c>
      <c r="F14" s="13"/>
      <c r="G14" s="13"/>
      <c r="M14" s="126"/>
    </row>
    <row r="15" spans="1:13" s="125" customFormat="1" ht="20.100000000000001" customHeight="1">
      <c r="A15" s="10" t="s">
        <v>324</v>
      </c>
      <c r="B15" s="22"/>
      <c r="C15" s="19" t="s">
        <v>544</v>
      </c>
      <c r="D15" s="102">
        <f t="shared" si="1"/>
        <v>37.409999999999997</v>
      </c>
      <c r="E15" s="21">
        <v>37.409999999999997</v>
      </c>
      <c r="F15" s="21"/>
      <c r="G15" s="21"/>
    </row>
    <row r="16" spans="1:13" s="125" customFormat="1" ht="20.100000000000001" customHeight="1">
      <c r="A16" s="18"/>
      <c r="B16" s="22"/>
      <c r="C16" s="109" t="s">
        <v>326</v>
      </c>
      <c r="D16" s="104">
        <f>SUM(E16:G16)</f>
        <v>0</v>
      </c>
      <c r="E16" s="23">
        <f>B8+B12-E7</f>
        <v>0</v>
      </c>
      <c r="F16" s="23">
        <f>B9+B13-F7</f>
        <v>0</v>
      </c>
      <c r="G16" s="23">
        <f>B10+B14-G7</f>
        <v>0</v>
      </c>
    </row>
    <row r="17" spans="1:7" s="125" customFormat="1" ht="20.100000000000001" customHeight="1">
      <c r="A17" s="18"/>
      <c r="B17" s="22"/>
      <c r="C17" s="22"/>
      <c r="D17" s="23"/>
      <c r="E17" s="23"/>
      <c r="F17" s="23"/>
      <c r="G17" s="24"/>
    </row>
    <row r="18" spans="1:7" s="125" customFormat="1" ht="20.100000000000001" customHeight="1">
      <c r="A18" s="18" t="s">
        <v>408</v>
      </c>
      <c r="B18" s="101">
        <f>SUM(B12,B7)</f>
        <v>1708.2</v>
      </c>
      <c r="C18" s="20" t="s">
        <v>409</v>
      </c>
      <c r="D18" s="104">
        <f>SUM(E18:G18)</f>
        <v>1708.2</v>
      </c>
      <c r="E18" s="105">
        <f>SUM(E16,E7)</f>
        <v>1708.2</v>
      </c>
      <c r="F18" s="105">
        <f t="shared" ref="F18:G18" si="2">SUM(F16,F7)</f>
        <v>0</v>
      </c>
      <c r="G18" s="105">
        <f t="shared" si="2"/>
        <v>0</v>
      </c>
    </row>
    <row r="19" spans="1:7" ht="20.100000000000001" customHeight="1">
      <c r="A19" s="118"/>
      <c r="B19" s="118"/>
      <c r="C19" s="118"/>
      <c r="D19" s="118"/>
      <c r="E19" s="118"/>
      <c r="F19" s="118"/>
    </row>
  </sheetData>
  <mergeCells count="3">
    <mergeCell ref="A5:B5"/>
    <mergeCell ref="C5:G5"/>
    <mergeCell ref="A2:G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57"/>
  <sheetViews>
    <sheetView showGridLines="0" showZeros="0" workbookViewId="0">
      <selection activeCell="F8" sqref="F8"/>
    </sheetView>
  </sheetViews>
  <sheetFormatPr defaultColWidth="6.875" defaultRowHeight="12.75" customHeight="1"/>
  <cols>
    <col min="1" max="1" width="10.625" style="86" customWidth="1"/>
    <col min="2" max="2" width="42.125" style="86" customWidth="1"/>
    <col min="3" max="5" width="18.625" style="86" customWidth="1"/>
    <col min="6" max="255" width="6.875" style="86"/>
    <col min="256" max="256" width="23.625" style="86" customWidth="1"/>
    <col min="257" max="257" width="44.625" style="86" customWidth="1"/>
    <col min="258" max="258" width="16.5" style="86" customWidth="1"/>
    <col min="259" max="261" width="13.625" style="86" customWidth="1"/>
    <col min="262" max="511" width="6.875" style="86"/>
    <col min="512" max="512" width="23.625" style="86" customWidth="1"/>
    <col min="513" max="513" width="44.625" style="86" customWidth="1"/>
    <col min="514" max="514" width="16.5" style="86" customWidth="1"/>
    <col min="515" max="517" width="13.625" style="86" customWidth="1"/>
    <col min="518" max="767" width="6.875" style="86"/>
    <col min="768" max="768" width="23.625" style="86" customWidth="1"/>
    <col min="769" max="769" width="44.625" style="86" customWidth="1"/>
    <col min="770" max="770" width="16.5" style="86" customWidth="1"/>
    <col min="771" max="773" width="13.625" style="86" customWidth="1"/>
    <col min="774" max="1023" width="6.875" style="86"/>
    <col min="1024" max="1024" width="23.625" style="86" customWidth="1"/>
    <col min="1025" max="1025" width="44.625" style="86" customWidth="1"/>
    <col min="1026" max="1026" width="16.5" style="86" customWidth="1"/>
    <col min="1027" max="1029" width="13.625" style="86" customWidth="1"/>
    <col min="1030" max="1279" width="6.875" style="86"/>
    <col min="1280" max="1280" width="23.625" style="86" customWidth="1"/>
    <col min="1281" max="1281" width="44.625" style="86" customWidth="1"/>
    <col min="1282" max="1282" width="16.5" style="86" customWidth="1"/>
    <col min="1283" max="1285" width="13.625" style="86" customWidth="1"/>
    <col min="1286" max="1535" width="6.875" style="86"/>
    <col min="1536" max="1536" width="23.625" style="86" customWidth="1"/>
    <col min="1537" max="1537" width="44.625" style="86" customWidth="1"/>
    <col min="1538" max="1538" width="16.5" style="86" customWidth="1"/>
    <col min="1539" max="1541" width="13.625" style="86" customWidth="1"/>
    <col min="1542" max="1791" width="6.875" style="86"/>
    <col min="1792" max="1792" width="23.625" style="86" customWidth="1"/>
    <col min="1793" max="1793" width="44.625" style="86" customWidth="1"/>
    <col min="1794" max="1794" width="16.5" style="86" customWidth="1"/>
    <col min="1795" max="1797" width="13.625" style="86" customWidth="1"/>
    <col min="1798" max="2047" width="6.875" style="86"/>
    <col min="2048" max="2048" width="23.625" style="86" customWidth="1"/>
    <col min="2049" max="2049" width="44.625" style="86" customWidth="1"/>
    <col min="2050" max="2050" width="16.5" style="86" customWidth="1"/>
    <col min="2051" max="2053" width="13.625" style="86" customWidth="1"/>
    <col min="2054" max="2303" width="6.875" style="86"/>
    <col min="2304" max="2304" width="23.625" style="86" customWidth="1"/>
    <col min="2305" max="2305" width="44.625" style="86" customWidth="1"/>
    <col min="2306" max="2306" width="16.5" style="86" customWidth="1"/>
    <col min="2307" max="2309" width="13.625" style="86" customWidth="1"/>
    <col min="2310" max="2559" width="6.875" style="86"/>
    <col min="2560" max="2560" width="23.625" style="86" customWidth="1"/>
    <col min="2561" max="2561" width="44.625" style="86" customWidth="1"/>
    <col min="2562" max="2562" width="16.5" style="86" customWidth="1"/>
    <col min="2563" max="2565" width="13.625" style="86" customWidth="1"/>
    <col min="2566" max="2815" width="6.875" style="86"/>
    <col min="2816" max="2816" width="23.625" style="86" customWidth="1"/>
    <col min="2817" max="2817" width="44.625" style="86" customWidth="1"/>
    <col min="2818" max="2818" width="16.5" style="86" customWidth="1"/>
    <col min="2819" max="2821" width="13.625" style="86" customWidth="1"/>
    <col min="2822" max="3071" width="6.875" style="86"/>
    <col min="3072" max="3072" width="23.625" style="86" customWidth="1"/>
    <col min="3073" max="3073" width="44.625" style="86" customWidth="1"/>
    <col min="3074" max="3074" width="16.5" style="86" customWidth="1"/>
    <col min="3075" max="3077" width="13.625" style="86" customWidth="1"/>
    <col min="3078" max="3327" width="6.875" style="86"/>
    <col min="3328" max="3328" width="23.625" style="86" customWidth="1"/>
    <col min="3329" max="3329" width="44.625" style="86" customWidth="1"/>
    <col min="3330" max="3330" width="16.5" style="86" customWidth="1"/>
    <col min="3331" max="3333" width="13.625" style="86" customWidth="1"/>
    <col min="3334" max="3583" width="6.875" style="86"/>
    <col min="3584" max="3584" width="23.625" style="86" customWidth="1"/>
    <col min="3585" max="3585" width="44.625" style="86" customWidth="1"/>
    <col min="3586" max="3586" width="16.5" style="86" customWidth="1"/>
    <col min="3587" max="3589" width="13.625" style="86" customWidth="1"/>
    <col min="3590" max="3839" width="6.875" style="86"/>
    <col min="3840" max="3840" width="23.625" style="86" customWidth="1"/>
    <col min="3841" max="3841" width="44.625" style="86" customWidth="1"/>
    <col min="3842" max="3842" width="16.5" style="86" customWidth="1"/>
    <col min="3843" max="3845" width="13.625" style="86" customWidth="1"/>
    <col min="3846" max="4095" width="6.875" style="86"/>
    <col min="4096" max="4096" width="23.625" style="86" customWidth="1"/>
    <col min="4097" max="4097" width="44.625" style="86" customWidth="1"/>
    <col min="4098" max="4098" width="16.5" style="86" customWidth="1"/>
    <col min="4099" max="4101" width="13.625" style="86" customWidth="1"/>
    <col min="4102" max="4351" width="6.875" style="86"/>
    <col min="4352" max="4352" width="23.625" style="86" customWidth="1"/>
    <col min="4353" max="4353" width="44.625" style="86" customWidth="1"/>
    <col min="4354" max="4354" width="16.5" style="86" customWidth="1"/>
    <col min="4355" max="4357" width="13.625" style="86" customWidth="1"/>
    <col min="4358" max="4607" width="6.875" style="86"/>
    <col min="4608" max="4608" width="23.625" style="86" customWidth="1"/>
    <col min="4609" max="4609" width="44.625" style="86" customWidth="1"/>
    <col min="4610" max="4610" width="16.5" style="86" customWidth="1"/>
    <col min="4611" max="4613" width="13.625" style="86" customWidth="1"/>
    <col min="4614" max="4863" width="6.875" style="86"/>
    <col min="4864" max="4864" width="23.625" style="86" customWidth="1"/>
    <col min="4865" max="4865" width="44.625" style="86" customWidth="1"/>
    <col min="4866" max="4866" width="16.5" style="86" customWidth="1"/>
    <col min="4867" max="4869" width="13.625" style="86" customWidth="1"/>
    <col min="4870" max="5119" width="6.875" style="86"/>
    <col min="5120" max="5120" width="23.625" style="86" customWidth="1"/>
    <col min="5121" max="5121" width="44.625" style="86" customWidth="1"/>
    <col min="5122" max="5122" width="16.5" style="86" customWidth="1"/>
    <col min="5123" max="5125" width="13.625" style="86" customWidth="1"/>
    <col min="5126" max="5375" width="6.875" style="86"/>
    <col min="5376" max="5376" width="23.625" style="86" customWidth="1"/>
    <col min="5377" max="5377" width="44.625" style="86" customWidth="1"/>
    <col min="5378" max="5378" width="16.5" style="86" customWidth="1"/>
    <col min="5379" max="5381" width="13.625" style="86" customWidth="1"/>
    <col min="5382" max="5631" width="6.875" style="86"/>
    <col min="5632" max="5632" width="23.625" style="86" customWidth="1"/>
    <col min="5633" max="5633" width="44.625" style="86" customWidth="1"/>
    <col min="5634" max="5634" width="16.5" style="86" customWidth="1"/>
    <col min="5635" max="5637" width="13.625" style="86" customWidth="1"/>
    <col min="5638" max="5887" width="6.875" style="86"/>
    <col min="5888" max="5888" width="23.625" style="86" customWidth="1"/>
    <col min="5889" max="5889" width="44.625" style="86" customWidth="1"/>
    <col min="5890" max="5890" width="16.5" style="86" customWidth="1"/>
    <col min="5891" max="5893" width="13.625" style="86" customWidth="1"/>
    <col min="5894" max="6143" width="6.875" style="86"/>
    <col min="6144" max="6144" width="23.625" style="86" customWidth="1"/>
    <col min="6145" max="6145" width="44.625" style="86" customWidth="1"/>
    <col min="6146" max="6146" width="16.5" style="86" customWidth="1"/>
    <col min="6147" max="6149" width="13.625" style="86" customWidth="1"/>
    <col min="6150" max="6399" width="6.875" style="86"/>
    <col min="6400" max="6400" width="23.625" style="86" customWidth="1"/>
    <col min="6401" max="6401" width="44.625" style="86" customWidth="1"/>
    <col min="6402" max="6402" width="16.5" style="86" customWidth="1"/>
    <col min="6403" max="6405" width="13.625" style="86" customWidth="1"/>
    <col min="6406" max="6655" width="6.875" style="86"/>
    <col min="6656" max="6656" width="23.625" style="86" customWidth="1"/>
    <col min="6657" max="6657" width="44.625" style="86" customWidth="1"/>
    <col min="6658" max="6658" width="16.5" style="86" customWidth="1"/>
    <col min="6659" max="6661" width="13.625" style="86" customWidth="1"/>
    <col min="6662" max="6911" width="6.875" style="86"/>
    <col min="6912" max="6912" width="23.625" style="86" customWidth="1"/>
    <col min="6913" max="6913" width="44.625" style="86" customWidth="1"/>
    <col min="6914" max="6914" width="16.5" style="86" customWidth="1"/>
    <col min="6915" max="6917" width="13.625" style="86" customWidth="1"/>
    <col min="6918" max="7167" width="6.875" style="86"/>
    <col min="7168" max="7168" width="23.625" style="86" customWidth="1"/>
    <col min="7169" max="7169" width="44.625" style="86" customWidth="1"/>
    <col min="7170" max="7170" width="16.5" style="86" customWidth="1"/>
    <col min="7171" max="7173" width="13.625" style="86" customWidth="1"/>
    <col min="7174" max="7423" width="6.875" style="86"/>
    <col min="7424" max="7424" width="23.625" style="86" customWidth="1"/>
    <col min="7425" max="7425" width="44.625" style="86" customWidth="1"/>
    <col min="7426" max="7426" width="16.5" style="86" customWidth="1"/>
    <col min="7427" max="7429" width="13.625" style="86" customWidth="1"/>
    <col min="7430" max="7679" width="6.875" style="86"/>
    <col min="7680" max="7680" width="23.625" style="86" customWidth="1"/>
    <col min="7681" max="7681" width="44.625" style="86" customWidth="1"/>
    <col min="7682" max="7682" width="16.5" style="86" customWidth="1"/>
    <col min="7683" max="7685" width="13.625" style="86" customWidth="1"/>
    <col min="7686" max="7935" width="6.875" style="86"/>
    <col min="7936" max="7936" width="23.625" style="86" customWidth="1"/>
    <col min="7937" max="7937" width="44.625" style="86" customWidth="1"/>
    <col min="7938" max="7938" width="16.5" style="86" customWidth="1"/>
    <col min="7939" max="7941" width="13.625" style="86" customWidth="1"/>
    <col min="7942" max="8191" width="6.875" style="86"/>
    <col min="8192" max="8192" width="23.625" style="86" customWidth="1"/>
    <col min="8193" max="8193" width="44.625" style="86" customWidth="1"/>
    <col min="8194" max="8194" width="16.5" style="86" customWidth="1"/>
    <col min="8195" max="8197" width="13.625" style="86" customWidth="1"/>
    <col min="8198" max="8447" width="6.875" style="86"/>
    <col min="8448" max="8448" width="23.625" style="86" customWidth="1"/>
    <col min="8449" max="8449" width="44.625" style="86" customWidth="1"/>
    <col min="8450" max="8450" width="16.5" style="86" customWidth="1"/>
    <col min="8451" max="8453" width="13.625" style="86" customWidth="1"/>
    <col min="8454" max="8703" width="6.875" style="86"/>
    <col min="8704" max="8704" width="23.625" style="86" customWidth="1"/>
    <col min="8705" max="8705" width="44.625" style="86" customWidth="1"/>
    <col min="8706" max="8706" width="16.5" style="86" customWidth="1"/>
    <col min="8707" max="8709" width="13.625" style="86" customWidth="1"/>
    <col min="8710" max="8959" width="6.875" style="86"/>
    <col min="8960" max="8960" width="23.625" style="86" customWidth="1"/>
    <col min="8961" max="8961" width="44.625" style="86" customWidth="1"/>
    <col min="8962" max="8962" width="16.5" style="86" customWidth="1"/>
    <col min="8963" max="8965" width="13.625" style="86" customWidth="1"/>
    <col min="8966" max="9215" width="6.875" style="86"/>
    <col min="9216" max="9216" width="23.625" style="86" customWidth="1"/>
    <col min="9217" max="9217" width="44.625" style="86" customWidth="1"/>
    <col min="9218" max="9218" width="16.5" style="86" customWidth="1"/>
    <col min="9219" max="9221" width="13.625" style="86" customWidth="1"/>
    <col min="9222" max="9471" width="6.875" style="86"/>
    <col min="9472" max="9472" width="23.625" style="86" customWidth="1"/>
    <col min="9473" max="9473" width="44.625" style="86" customWidth="1"/>
    <col min="9474" max="9474" width="16.5" style="86" customWidth="1"/>
    <col min="9475" max="9477" width="13.625" style="86" customWidth="1"/>
    <col min="9478" max="9727" width="6.875" style="86"/>
    <col min="9728" max="9728" width="23.625" style="86" customWidth="1"/>
    <col min="9729" max="9729" width="44.625" style="86" customWidth="1"/>
    <col min="9730" max="9730" width="16.5" style="86" customWidth="1"/>
    <col min="9731" max="9733" width="13.625" style="86" customWidth="1"/>
    <col min="9734" max="9983" width="6.875" style="86"/>
    <col min="9984" max="9984" width="23.625" style="86" customWidth="1"/>
    <col min="9985" max="9985" width="44.625" style="86" customWidth="1"/>
    <col min="9986" max="9986" width="16.5" style="86" customWidth="1"/>
    <col min="9987" max="9989" width="13.625" style="86" customWidth="1"/>
    <col min="9990" max="10239" width="6.875" style="86"/>
    <col min="10240" max="10240" width="23.625" style="86" customWidth="1"/>
    <col min="10241" max="10241" width="44.625" style="86" customWidth="1"/>
    <col min="10242" max="10242" width="16.5" style="86" customWidth="1"/>
    <col min="10243" max="10245" width="13.625" style="86" customWidth="1"/>
    <col min="10246" max="10495" width="6.875" style="86"/>
    <col min="10496" max="10496" width="23.625" style="86" customWidth="1"/>
    <col min="10497" max="10497" width="44.625" style="86" customWidth="1"/>
    <col min="10498" max="10498" width="16.5" style="86" customWidth="1"/>
    <col min="10499" max="10501" width="13.625" style="86" customWidth="1"/>
    <col min="10502" max="10751" width="6.875" style="86"/>
    <col min="10752" max="10752" width="23.625" style="86" customWidth="1"/>
    <col min="10753" max="10753" width="44.625" style="86" customWidth="1"/>
    <col min="10754" max="10754" width="16.5" style="86" customWidth="1"/>
    <col min="10755" max="10757" width="13.625" style="86" customWidth="1"/>
    <col min="10758" max="11007" width="6.875" style="86"/>
    <col min="11008" max="11008" width="23.625" style="86" customWidth="1"/>
    <col min="11009" max="11009" width="44.625" style="86" customWidth="1"/>
    <col min="11010" max="11010" width="16.5" style="86" customWidth="1"/>
    <col min="11011" max="11013" width="13.625" style="86" customWidth="1"/>
    <col min="11014" max="11263" width="6.875" style="86"/>
    <col min="11264" max="11264" width="23.625" style="86" customWidth="1"/>
    <col min="11265" max="11265" width="44.625" style="86" customWidth="1"/>
    <col min="11266" max="11266" width="16.5" style="86" customWidth="1"/>
    <col min="11267" max="11269" width="13.625" style="86" customWidth="1"/>
    <col min="11270" max="11519" width="6.875" style="86"/>
    <col min="11520" max="11520" width="23.625" style="86" customWidth="1"/>
    <col min="11521" max="11521" width="44.625" style="86" customWidth="1"/>
    <col min="11522" max="11522" width="16.5" style="86" customWidth="1"/>
    <col min="11523" max="11525" width="13.625" style="86" customWidth="1"/>
    <col min="11526" max="11775" width="6.875" style="86"/>
    <col min="11776" max="11776" width="23.625" style="86" customWidth="1"/>
    <col min="11777" max="11777" width="44.625" style="86" customWidth="1"/>
    <col min="11778" max="11778" width="16.5" style="86" customWidth="1"/>
    <col min="11779" max="11781" width="13.625" style="86" customWidth="1"/>
    <col min="11782" max="12031" width="6.875" style="86"/>
    <col min="12032" max="12032" width="23.625" style="86" customWidth="1"/>
    <col min="12033" max="12033" width="44.625" style="86" customWidth="1"/>
    <col min="12034" max="12034" width="16.5" style="86" customWidth="1"/>
    <col min="12035" max="12037" width="13.625" style="86" customWidth="1"/>
    <col min="12038" max="12287" width="6.875" style="86"/>
    <col min="12288" max="12288" width="23.625" style="86" customWidth="1"/>
    <col min="12289" max="12289" width="44.625" style="86" customWidth="1"/>
    <col min="12290" max="12290" width="16.5" style="86" customWidth="1"/>
    <col min="12291" max="12293" width="13.625" style="86" customWidth="1"/>
    <col min="12294" max="12543" width="6.875" style="86"/>
    <col min="12544" max="12544" width="23.625" style="86" customWidth="1"/>
    <col min="12545" max="12545" width="44.625" style="86" customWidth="1"/>
    <col min="12546" max="12546" width="16.5" style="86" customWidth="1"/>
    <col min="12547" max="12549" width="13.625" style="86" customWidth="1"/>
    <col min="12550" max="12799" width="6.875" style="86"/>
    <col min="12800" max="12800" width="23.625" style="86" customWidth="1"/>
    <col min="12801" max="12801" width="44.625" style="86" customWidth="1"/>
    <col min="12802" max="12802" width="16.5" style="86" customWidth="1"/>
    <col min="12803" max="12805" width="13.625" style="86" customWidth="1"/>
    <col min="12806" max="13055" width="6.875" style="86"/>
    <col min="13056" max="13056" width="23.625" style="86" customWidth="1"/>
    <col min="13057" max="13057" width="44.625" style="86" customWidth="1"/>
    <col min="13058" max="13058" width="16.5" style="86" customWidth="1"/>
    <col min="13059" max="13061" width="13.625" style="86" customWidth="1"/>
    <col min="13062" max="13311" width="6.875" style="86"/>
    <col min="13312" max="13312" width="23.625" style="86" customWidth="1"/>
    <col min="13313" max="13313" width="44.625" style="86" customWidth="1"/>
    <col min="13314" max="13314" width="16.5" style="86" customWidth="1"/>
    <col min="13315" max="13317" width="13.625" style="86" customWidth="1"/>
    <col min="13318" max="13567" width="6.875" style="86"/>
    <col min="13568" max="13568" width="23.625" style="86" customWidth="1"/>
    <col min="13569" max="13569" width="44.625" style="86" customWidth="1"/>
    <col min="13570" max="13570" width="16.5" style="86" customWidth="1"/>
    <col min="13571" max="13573" width="13.625" style="86" customWidth="1"/>
    <col min="13574" max="13823" width="6.875" style="86"/>
    <col min="13824" max="13824" width="23.625" style="86" customWidth="1"/>
    <col min="13825" max="13825" width="44.625" style="86" customWidth="1"/>
    <col min="13826" max="13826" width="16.5" style="86" customWidth="1"/>
    <col min="13827" max="13829" width="13.625" style="86" customWidth="1"/>
    <col min="13830" max="14079" width="6.875" style="86"/>
    <col min="14080" max="14080" width="23.625" style="86" customWidth="1"/>
    <col min="14081" max="14081" width="44.625" style="86" customWidth="1"/>
    <col min="14082" max="14082" width="16.5" style="86" customWidth="1"/>
    <col min="14083" max="14085" width="13.625" style="86" customWidth="1"/>
    <col min="14086" max="14335" width="6.875" style="86"/>
    <col min="14336" max="14336" width="23.625" style="86" customWidth="1"/>
    <col min="14337" max="14337" width="44.625" style="86" customWidth="1"/>
    <col min="14338" max="14338" width="16.5" style="86" customWidth="1"/>
    <col min="14339" max="14341" width="13.625" style="86" customWidth="1"/>
    <col min="14342" max="14591" width="6.875" style="86"/>
    <col min="14592" max="14592" width="23.625" style="86" customWidth="1"/>
    <col min="14593" max="14593" width="44.625" style="86" customWidth="1"/>
    <col min="14594" max="14594" width="16.5" style="86" customWidth="1"/>
    <col min="14595" max="14597" width="13.625" style="86" customWidth="1"/>
    <col min="14598" max="14847" width="6.875" style="86"/>
    <col min="14848" max="14848" width="23.625" style="86" customWidth="1"/>
    <col min="14849" max="14849" width="44.625" style="86" customWidth="1"/>
    <col min="14850" max="14850" width="16.5" style="86" customWidth="1"/>
    <col min="14851" max="14853" width="13.625" style="86" customWidth="1"/>
    <col min="14854" max="15103" width="6.875" style="86"/>
    <col min="15104" max="15104" width="23.625" style="86" customWidth="1"/>
    <col min="15105" max="15105" width="44.625" style="86" customWidth="1"/>
    <col min="15106" max="15106" width="16.5" style="86" customWidth="1"/>
    <col min="15107" max="15109" width="13.625" style="86" customWidth="1"/>
    <col min="15110" max="15359" width="6.875" style="86"/>
    <col min="15360" max="15360" width="23.625" style="86" customWidth="1"/>
    <col min="15361" max="15361" width="44.625" style="86" customWidth="1"/>
    <col min="15362" max="15362" width="16.5" style="86" customWidth="1"/>
    <col min="15363" max="15365" width="13.625" style="86" customWidth="1"/>
    <col min="15366" max="15615" width="6.875" style="86"/>
    <col min="15616" max="15616" width="23.625" style="86" customWidth="1"/>
    <col min="15617" max="15617" width="44.625" style="86" customWidth="1"/>
    <col min="15618" max="15618" width="16.5" style="86" customWidth="1"/>
    <col min="15619" max="15621" width="13.625" style="86" customWidth="1"/>
    <col min="15622" max="15871" width="6.875" style="86"/>
    <col min="15872" max="15872" width="23.625" style="86" customWidth="1"/>
    <col min="15873" max="15873" width="44.625" style="86" customWidth="1"/>
    <col min="15874" max="15874" width="16.5" style="86" customWidth="1"/>
    <col min="15875" max="15877" width="13.625" style="86" customWidth="1"/>
    <col min="15878" max="16127" width="6.875" style="86"/>
    <col min="16128" max="16128" width="23.625" style="86" customWidth="1"/>
    <col min="16129" max="16129" width="44.625" style="86" customWidth="1"/>
    <col min="16130" max="16130" width="16.5" style="86" customWidth="1"/>
    <col min="16131" max="16133" width="13.625" style="86" customWidth="1"/>
    <col min="16134" max="16384" width="6.875" style="86"/>
  </cols>
  <sheetData>
    <row r="1" spans="1:5" ht="20.100000000000001" customHeight="1">
      <c r="A1" s="25"/>
    </row>
    <row r="2" spans="1:5" ht="25.5" customHeight="1">
      <c r="A2" s="161" t="s">
        <v>456</v>
      </c>
      <c r="B2" s="161"/>
      <c r="C2" s="161"/>
      <c r="D2" s="161"/>
      <c r="E2" s="161"/>
    </row>
    <row r="3" spans="1:5" ht="20.100000000000001" customHeight="1">
      <c r="A3" s="111"/>
      <c r="B3" s="112"/>
      <c r="C3" s="112"/>
      <c r="D3" s="112"/>
      <c r="E3" s="112"/>
    </row>
    <row r="4" spans="1:5" ht="20.100000000000001" customHeight="1">
      <c r="A4" s="49"/>
      <c r="B4" s="95"/>
      <c r="C4" s="95"/>
      <c r="D4" s="95"/>
      <c r="E4" s="110" t="s">
        <v>311</v>
      </c>
    </row>
    <row r="5" spans="1:5" ht="20.100000000000001" customHeight="1">
      <c r="A5" s="150" t="s">
        <v>327</v>
      </c>
      <c r="B5" s="150"/>
      <c r="C5" s="150" t="s">
        <v>395</v>
      </c>
      <c r="D5" s="150"/>
      <c r="E5" s="150"/>
    </row>
    <row r="6" spans="1:5" ht="20.100000000000001" customHeight="1">
      <c r="A6" s="77" t="s">
        <v>328</v>
      </c>
      <c r="B6" s="77" t="s">
        <v>329</v>
      </c>
      <c r="C6" s="77" t="s">
        <v>330</v>
      </c>
      <c r="D6" s="77" t="s">
        <v>331</v>
      </c>
      <c r="E6" s="77" t="s">
        <v>332</v>
      </c>
    </row>
    <row r="7" spans="1:5" ht="18" customHeight="1">
      <c r="A7" s="71"/>
      <c r="B7" s="91" t="s">
        <v>407</v>
      </c>
      <c r="C7" s="140">
        <f>SUM(D7:E7)</f>
        <v>1708.2</v>
      </c>
      <c r="D7" s="140">
        <f>SUM(D8,D12,D15,D18,D41,D47,D50,D55)</f>
        <v>1708.2</v>
      </c>
      <c r="E7" s="140">
        <f>SUM(E8,E12,E15,E18,E41,E47,E50,E55)</f>
        <v>0</v>
      </c>
    </row>
    <row r="8" spans="1:5" ht="18" customHeight="1">
      <c r="A8" s="138">
        <v>201</v>
      </c>
      <c r="B8" s="89" t="s">
        <v>495</v>
      </c>
      <c r="C8" s="140">
        <f t="shared" ref="C8:C51" si="0">SUM(D8:E8)</f>
        <v>658.43000000000006</v>
      </c>
      <c r="D8" s="140">
        <f>SUM(D9)</f>
        <v>658.43000000000006</v>
      </c>
      <c r="E8" s="140">
        <f>SUM(E9)</f>
        <v>0</v>
      </c>
    </row>
    <row r="9" spans="1:5" ht="18" customHeight="1">
      <c r="A9" s="135">
        <v>20103</v>
      </c>
      <c r="B9" s="89" t="s">
        <v>492</v>
      </c>
      <c r="C9" s="140">
        <f t="shared" si="0"/>
        <v>658.43000000000006</v>
      </c>
      <c r="D9" s="140">
        <f>SUM(D10:D11)</f>
        <v>658.43000000000006</v>
      </c>
      <c r="E9" s="140">
        <f>SUM(E10:E11)</f>
        <v>0</v>
      </c>
    </row>
    <row r="10" spans="1:5" ht="18" customHeight="1">
      <c r="A10" s="135">
        <v>2010301</v>
      </c>
      <c r="B10" s="89" t="s">
        <v>493</v>
      </c>
      <c r="C10" s="140">
        <f t="shared" si="0"/>
        <v>621.37</v>
      </c>
      <c r="D10" s="141">
        <v>621.37</v>
      </c>
      <c r="E10" s="141"/>
    </row>
    <row r="11" spans="1:5" ht="18" customHeight="1">
      <c r="A11" s="136">
        <v>2010350</v>
      </c>
      <c r="B11" s="89" t="s">
        <v>494</v>
      </c>
      <c r="C11" s="140">
        <f t="shared" si="0"/>
        <v>37.06</v>
      </c>
      <c r="D11" s="141">
        <v>37.06</v>
      </c>
      <c r="E11" s="141"/>
    </row>
    <row r="12" spans="1:5" ht="18" customHeight="1">
      <c r="A12" s="139">
        <v>205</v>
      </c>
      <c r="B12" s="87" t="s">
        <v>496</v>
      </c>
      <c r="C12" s="140">
        <f t="shared" si="0"/>
        <v>1.01</v>
      </c>
      <c r="D12" s="140">
        <f>SUM(D13)</f>
        <v>1.01</v>
      </c>
      <c r="E12" s="140">
        <f>SUM(E13)</f>
        <v>0</v>
      </c>
    </row>
    <row r="13" spans="1:5" ht="18" customHeight="1">
      <c r="A13" s="139">
        <v>20508</v>
      </c>
      <c r="B13" s="87" t="s">
        <v>497</v>
      </c>
      <c r="C13" s="140">
        <f t="shared" si="0"/>
        <v>1.01</v>
      </c>
      <c r="D13" s="140">
        <f>SUM(D14)</f>
        <v>1.01</v>
      </c>
      <c r="E13" s="140">
        <f>SUM(E14)</f>
        <v>0</v>
      </c>
    </row>
    <row r="14" spans="1:5" ht="18" customHeight="1">
      <c r="A14" s="139">
        <v>2050803</v>
      </c>
      <c r="B14" s="87" t="s">
        <v>498</v>
      </c>
      <c r="C14" s="140">
        <f t="shared" si="0"/>
        <v>1.01</v>
      </c>
      <c r="D14" s="141">
        <v>1.01</v>
      </c>
      <c r="E14" s="141"/>
    </row>
    <row r="15" spans="1:5" ht="18" customHeight="1">
      <c r="A15" s="139">
        <v>207</v>
      </c>
      <c r="B15" s="87" t="s">
        <v>499</v>
      </c>
      <c r="C15" s="140">
        <f t="shared" si="0"/>
        <v>24.99</v>
      </c>
      <c r="D15" s="140">
        <f>SUM(D16)</f>
        <v>24.99</v>
      </c>
      <c r="E15" s="140">
        <f>SUM(E16)</f>
        <v>0</v>
      </c>
    </row>
    <row r="16" spans="1:5" ht="18" customHeight="1">
      <c r="A16" s="139">
        <v>20701</v>
      </c>
      <c r="B16" s="87" t="s">
        <v>500</v>
      </c>
      <c r="C16" s="140">
        <f t="shared" si="0"/>
        <v>24.99</v>
      </c>
      <c r="D16" s="140">
        <f>SUM(D17)</f>
        <v>24.99</v>
      </c>
      <c r="E16" s="140">
        <f>SUM(E17)</f>
        <v>0</v>
      </c>
    </row>
    <row r="17" spans="1:5" ht="18" customHeight="1">
      <c r="A17" s="138">
        <v>2070109</v>
      </c>
      <c r="B17" s="89" t="s">
        <v>501</v>
      </c>
      <c r="C17" s="140">
        <f t="shared" si="0"/>
        <v>24.99</v>
      </c>
      <c r="D17" s="141">
        <v>24.99</v>
      </c>
      <c r="E17" s="141"/>
    </row>
    <row r="18" spans="1:5" ht="18" customHeight="1">
      <c r="A18" s="138">
        <v>208</v>
      </c>
      <c r="B18" s="89" t="s">
        <v>502</v>
      </c>
      <c r="C18" s="140">
        <f t="shared" si="0"/>
        <v>458.19</v>
      </c>
      <c r="D18" s="140">
        <f>SUM(D19,D21,D23,D27,D33,D35,D37,D39)</f>
        <v>458.19</v>
      </c>
      <c r="E18" s="140">
        <f>SUM(E19,E21,E23,E27,E33,E35,E37,E39)</f>
        <v>0</v>
      </c>
    </row>
    <row r="19" spans="1:5" ht="18" customHeight="1">
      <c r="A19" s="138">
        <v>20801</v>
      </c>
      <c r="B19" s="89" t="s">
        <v>503</v>
      </c>
      <c r="C19" s="140">
        <f t="shared" si="0"/>
        <v>40.880000000000003</v>
      </c>
      <c r="D19" s="140">
        <f>SUM(D20)</f>
        <v>40.880000000000003</v>
      </c>
      <c r="E19" s="140">
        <f>SUM(E20)</f>
        <v>0</v>
      </c>
    </row>
    <row r="20" spans="1:5" ht="18" customHeight="1">
      <c r="A20" s="138">
        <v>2080109</v>
      </c>
      <c r="B20" s="89" t="s">
        <v>504</v>
      </c>
      <c r="C20" s="140">
        <f t="shared" si="0"/>
        <v>40.880000000000003</v>
      </c>
      <c r="D20" s="141">
        <v>40.880000000000003</v>
      </c>
      <c r="E20" s="141"/>
    </row>
    <row r="21" spans="1:5" ht="18" customHeight="1">
      <c r="A21" s="138">
        <v>20802</v>
      </c>
      <c r="B21" s="89" t="s">
        <v>505</v>
      </c>
      <c r="C21" s="140">
        <f t="shared" si="0"/>
        <v>103.35</v>
      </c>
      <c r="D21" s="140">
        <f>SUM(D22)</f>
        <v>103.35</v>
      </c>
      <c r="E21" s="140">
        <f>SUM(E22)</f>
        <v>0</v>
      </c>
    </row>
    <row r="22" spans="1:5" ht="18" customHeight="1">
      <c r="A22" s="138">
        <v>2080208</v>
      </c>
      <c r="B22" s="89" t="s">
        <v>506</v>
      </c>
      <c r="C22" s="140">
        <f t="shared" si="0"/>
        <v>103.35</v>
      </c>
      <c r="D22" s="141">
        <v>103.35</v>
      </c>
      <c r="E22" s="141"/>
    </row>
    <row r="23" spans="1:5" ht="18" customHeight="1">
      <c r="A23" s="138">
        <v>20805</v>
      </c>
      <c r="B23" s="89" t="s">
        <v>507</v>
      </c>
      <c r="C23" s="140">
        <f t="shared" si="0"/>
        <v>127.32999999999998</v>
      </c>
      <c r="D23" s="140">
        <f>SUM(D24:D26)</f>
        <v>127.32999999999998</v>
      </c>
      <c r="E23" s="140">
        <f>SUM(E24:E26)</f>
        <v>0</v>
      </c>
    </row>
    <row r="24" spans="1:5" ht="18" customHeight="1">
      <c r="A24" s="138">
        <v>2080505</v>
      </c>
      <c r="B24" s="89" t="s">
        <v>508</v>
      </c>
      <c r="C24" s="140">
        <f t="shared" si="0"/>
        <v>49.54</v>
      </c>
      <c r="D24" s="141">
        <v>49.54</v>
      </c>
      <c r="E24" s="141"/>
    </row>
    <row r="25" spans="1:5" ht="18" customHeight="1">
      <c r="A25" s="138">
        <v>2080506</v>
      </c>
      <c r="B25" s="89" t="s">
        <v>509</v>
      </c>
      <c r="C25" s="140">
        <f t="shared" si="0"/>
        <v>24.78</v>
      </c>
      <c r="D25" s="141">
        <v>24.78</v>
      </c>
      <c r="E25" s="141"/>
    </row>
    <row r="26" spans="1:5" ht="18" customHeight="1">
      <c r="A26" s="138">
        <v>2080599</v>
      </c>
      <c r="B26" s="89" t="s">
        <v>510</v>
      </c>
      <c r="C26" s="140">
        <f t="shared" si="0"/>
        <v>53.01</v>
      </c>
      <c r="D26" s="141">
        <v>53.01</v>
      </c>
      <c r="E26" s="141"/>
    </row>
    <row r="27" spans="1:5" ht="18" customHeight="1">
      <c r="A27" s="138">
        <v>20808</v>
      </c>
      <c r="B27" s="89" t="s">
        <v>511</v>
      </c>
      <c r="C27" s="140">
        <f t="shared" si="0"/>
        <v>151.07000000000002</v>
      </c>
      <c r="D27" s="140">
        <f>SUM(D28:D32)</f>
        <v>151.07000000000002</v>
      </c>
      <c r="E27" s="140">
        <f>SUM(E28:E32)</f>
        <v>0</v>
      </c>
    </row>
    <row r="28" spans="1:5" ht="18" customHeight="1">
      <c r="A28" s="138">
        <v>2080801</v>
      </c>
      <c r="B28" s="89" t="s">
        <v>512</v>
      </c>
      <c r="C28" s="140">
        <f t="shared" si="0"/>
        <v>16.87</v>
      </c>
      <c r="D28" s="141">
        <v>16.87</v>
      </c>
      <c r="E28" s="141"/>
    </row>
    <row r="29" spans="1:5" ht="18" customHeight="1">
      <c r="A29" s="138">
        <v>2080802</v>
      </c>
      <c r="B29" s="89" t="s">
        <v>513</v>
      </c>
      <c r="C29" s="140">
        <f t="shared" si="0"/>
        <v>17.489999999999998</v>
      </c>
      <c r="D29" s="141">
        <v>17.489999999999998</v>
      </c>
      <c r="E29" s="141"/>
    </row>
    <row r="30" spans="1:5" ht="18" customHeight="1">
      <c r="A30" s="138">
        <v>2080803</v>
      </c>
      <c r="B30" s="89" t="s">
        <v>514</v>
      </c>
      <c r="C30" s="140">
        <f t="shared" si="0"/>
        <v>87.47</v>
      </c>
      <c r="D30" s="141">
        <v>87.47</v>
      </c>
      <c r="E30" s="141"/>
    </row>
    <row r="31" spans="1:5" ht="18" customHeight="1">
      <c r="A31" s="138">
        <v>2080805</v>
      </c>
      <c r="B31" s="89" t="s">
        <v>515</v>
      </c>
      <c r="C31" s="140">
        <f t="shared" si="0"/>
        <v>10.69</v>
      </c>
      <c r="D31" s="141">
        <v>10.69</v>
      </c>
      <c r="E31" s="141"/>
    </row>
    <row r="32" spans="1:5" ht="18" customHeight="1">
      <c r="A32" s="138">
        <v>2080806</v>
      </c>
      <c r="B32" s="89" t="s">
        <v>516</v>
      </c>
      <c r="C32" s="140">
        <f t="shared" si="0"/>
        <v>18.55</v>
      </c>
      <c r="D32" s="141">
        <v>18.55</v>
      </c>
      <c r="E32" s="141"/>
    </row>
    <row r="33" spans="1:5" ht="18" customHeight="1">
      <c r="A33" s="138">
        <v>20810</v>
      </c>
      <c r="B33" s="89" t="s">
        <v>517</v>
      </c>
      <c r="C33" s="140">
        <f t="shared" si="0"/>
        <v>10.32</v>
      </c>
      <c r="D33" s="140">
        <f>SUM(D34)</f>
        <v>10.32</v>
      </c>
      <c r="E33" s="140">
        <f>SUM(E34)</f>
        <v>0</v>
      </c>
    </row>
    <row r="34" spans="1:5" ht="18" customHeight="1">
      <c r="A34" s="138">
        <v>2081002</v>
      </c>
      <c r="B34" s="89" t="s">
        <v>518</v>
      </c>
      <c r="C34" s="140">
        <f t="shared" si="0"/>
        <v>10.32</v>
      </c>
      <c r="D34" s="141">
        <v>10.32</v>
      </c>
      <c r="E34" s="141"/>
    </row>
    <row r="35" spans="1:5" ht="18" customHeight="1">
      <c r="A35" s="138">
        <v>20825</v>
      </c>
      <c r="B35" s="89" t="s">
        <v>519</v>
      </c>
      <c r="C35" s="140">
        <f t="shared" si="0"/>
        <v>7.08</v>
      </c>
      <c r="D35" s="140">
        <f>SUM(D36)</f>
        <v>7.08</v>
      </c>
      <c r="E35" s="140">
        <f>SUM(E36)</f>
        <v>0</v>
      </c>
    </row>
    <row r="36" spans="1:5" ht="18" customHeight="1">
      <c r="A36" s="138">
        <v>2082502</v>
      </c>
      <c r="B36" s="89" t="s">
        <v>520</v>
      </c>
      <c r="C36" s="140">
        <f t="shared" si="0"/>
        <v>7.08</v>
      </c>
      <c r="D36" s="141">
        <v>7.08</v>
      </c>
      <c r="E36" s="141"/>
    </row>
    <row r="37" spans="1:5" ht="18.75" customHeight="1">
      <c r="A37" s="138">
        <v>20828</v>
      </c>
      <c r="B37" s="89" t="s">
        <v>521</v>
      </c>
      <c r="C37" s="140">
        <f t="shared" si="0"/>
        <v>12.16</v>
      </c>
      <c r="D37" s="140">
        <f>SUM(D38)</f>
        <v>12.16</v>
      </c>
      <c r="E37" s="140">
        <f>SUM(E38)</f>
        <v>0</v>
      </c>
    </row>
    <row r="38" spans="1:5" ht="18.75" customHeight="1">
      <c r="A38" s="138">
        <v>2082850</v>
      </c>
      <c r="B38" s="89" t="s">
        <v>494</v>
      </c>
      <c r="C38" s="140">
        <f t="shared" si="0"/>
        <v>12.16</v>
      </c>
      <c r="D38" s="141">
        <v>12.16</v>
      </c>
      <c r="E38" s="141"/>
    </row>
    <row r="39" spans="1:5" ht="18.75" customHeight="1">
      <c r="A39" s="138">
        <v>20899</v>
      </c>
      <c r="B39" s="89" t="s">
        <v>411</v>
      </c>
      <c r="C39" s="140">
        <f t="shared" si="0"/>
        <v>6</v>
      </c>
      <c r="D39" s="140">
        <f>SUM(D40)</f>
        <v>6</v>
      </c>
      <c r="E39" s="140">
        <f>SUM(E40)</f>
        <v>0</v>
      </c>
    </row>
    <row r="40" spans="1:5" ht="18.75" customHeight="1">
      <c r="A40" s="138">
        <v>2089901</v>
      </c>
      <c r="B40" s="89" t="s">
        <v>522</v>
      </c>
      <c r="C40" s="140">
        <f t="shared" si="0"/>
        <v>6</v>
      </c>
      <c r="D40" s="141">
        <v>6</v>
      </c>
      <c r="E40" s="141"/>
    </row>
    <row r="41" spans="1:5" ht="18.75" customHeight="1">
      <c r="A41" s="138">
        <v>210</v>
      </c>
      <c r="B41" s="89" t="s">
        <v>523</v>
      </c>
      <c r="C41" s="140">
        <f t="shared" si="0"/>
        <v>59.32</v>
      </c>
      <c r="D41" s="140">
        <f>SUM(D42,D45)</f>
        <v>59.32</v>
      </c>
      <c r="E41" s="140">
        <f>SUM(E42,E45)</f>
        <v>0</v>
      </c>
    </row>
    <row r="42" spans="1:5" ht="18.75" customHeight="1">
      <c r="A42" s="138">
        <v>21011</v>
      </c>
      <c r="B42" s="89" t="s">
        <v>524</v>
      </c>
      <c r="C42" s="140">
        <f t="shared" si="0"/>
        <v>42.39</v>
      </c>
      <c r="D42" s="140">
        <f>SUM(D43:D44)</f>
        <v>42.39</v>
      </c>
      <c r="E42" s="140">
        <f>SUM(E43:E44)</f>
        <v>0</v>
      </c>
    </row>
    <row r="43" spans="1:5" ht="18.75" customHeight="1">
      <c r="A43" s="138">
        <v>2101101</v>
      </c>
      <c r="B43" s="89" t="s">
        <v>525</v>
      </c>
      <c r="C43" s="140">
        <f t="shared" si="0"/>
        <v>26.29</v>
      </c>
      <c r="D43" s="141">
        <v>26.29</v>
      </c>
      <c r="E43" s="141"/>
    </row>
    <row r="44" spans="1:5" ht="18.75" customHeight="1">
      <c r="A44" s="138">
        <v>2101102</v>
      </c>
      <c r="B44" s="89" t="s">
        <v>526</v>
      </c>
      <c r="C44" s="140">
        <f t="shared" si="0"/>
        <v>16.100000000000001</v>
      </c>
      <c r="D44" s="141">
        <v>16.100000000000001</v>
      </c>
      <c r="E44" s="141"/>
    </row>
    <row r="45" spans="1:5" ht="18.75" customHeight="1">
      <c r="A45" s="138">
        <v>21014</v>
      </c>
      <c r="B45" s="89" t="s">
        <v>527</v>
      </c>
      <c r="C45" s="140">
        <f t="shared" si="0"/>
        <v>16.93</v>
      </c>
      <c r="D45" s="140">
        <f>SUM(D46)</f>
        <v>16.93</v>
      </c>
      <c r="E45" s="140">
        <f>SUM(E46)</f>
        <v>0</v>
      </c>
    </row>
    <row r="46" spans="1:5" ht="18.75" customHeight="1">
      <c r="A46" s="138">
        <v>2101401</v>
      </c>
      <c r="B46" s="89" t="s">
        <v>528</v>
      </c>
      <c r="C46" s="140">
        <f t="shared" si="0"/>
        <v>16.93</v>
      </c>
      <c r="D46" s="141">
        <v>16.93</v>
      </c>
      <c r="E46" s="141"/>
    </row>
    <row r="47" spans="1:5" ht="18.75" customHeight="1">
      <c r="A47" s="138">
        <v>211</v>
      </c>
      <c r="B47" s="89" t="s">
        <v>529</v>
      </c>
      <c r="C47" s="140">
        <f t="shared" si="0"/>
        <v>36</v>
      </c>
      <c r="D47" s="140">
        <f>SUM(D48)</f>
        <v>36</v>
      </c>
      <c r="E47" s="140">
        <f>SUM(E48)</f>
        <v>0</v>
      </c>
    </row>
    <row r="48" spans="1:5" ht="18.75" customHeight="1">
      <c r="A48" s="138">
        <v>21199</v>
      </c>
      <c r="B48" s="89" t="s">
        <v>530</v>
      </c>
      <c r="C48" s="140">
        <f t="shared" si="0"/>
        <v>36</v>
      </c>
      <c r="D48" s="140">
        <f>SUM(D49)</f>
        <v>36</v>
      </c>
      <c r="E48" s="140">
        <f>SUM(E49)</f>
        <v>0</v>
      </c>
    </row>
    <row r="49" spans="1:5" ht="18.75" customHeight="1">
      <c r="A49" s="138">
        <v>2119901</v>
      </c>
      <c r="B49" s="89" t="s">
        <v>531</v>
      </c>
      <c r="C49" s="140">
        <f t="shared" si="0"/>
        <v>36</v>
      </c>
      <c r="D49" s="141">
        <v>36</v>
      </c>
      <c r="E49" s="141"/>
    </row>
    <row r="50" spans="1:5" ht="18.75" customHeight="1">
      <c r="A50" s="138">
        <v>213</v>
      </c>
      <c r="B50" s="89" t="s">
        <v>532</v>
      </c>
      <c r="C50" s="140">
        <f t="shared" si="0"/>
        <v>432.85</v>
      </c>
      <c r="D50" s="140">
        <f>SUM(D51,D53)</f>
        <v>432.85</v>
      </c>
      <c r="E50" s="140">
        <f>SUM(E51,E53)</f>
        <v>0</v>
      </c>
    </row>
    <row r="51" spans="1:5" ht="18.75" customHeight="1">
      <c r="A51" s="138">
        <v>21301</v>
      </c>
      <c r="B51" s="89" t="s">
        <v>533</v>
      </c>
      <c r="C51" s="140">
        <f t="shared" si="0"/>
        <v>124.12</v>
      </c>
      <c r="D51" s="140">
        <f>SUM(D52)</f>
        <v>124.12</v>
      </c>
      <c r="E51" s="140">
        <f>SUM(E52)</f>
        <v>0</v>
      </c>
    </row>
    <row r="52" spans="1:5" ht="18.75" customHeight="1">
      <c r="A52" s="138">
        <v>2130104</v>
      </c>
      <c r="B52" s="89" t="s">
        <v>494</v>
      </c>
      <c r="C52" s="140">
        <f t="shared" ref="C52:C57" si="1">SUM(D52:E52)</f>
        <v>124.12</v>
      </c>
      <c r="D52" s="141">
        <v>124.12</v>
      </c>
      <c r="E52" s="141"/>
    </row>
    <row r="53" spans="1:5" ht="18.75" customHeight="1">
      <c r="A53" s="138">
        <v>21307</v>
      </c>
      <c r="B53" s="89" t="s">
        <v>534</v>
      </c>
      <c r="C53" s="140">
        <f t="shared" si="1"/>
        <v>308.73</v>
      </c>
      <c r="D53" s="140">
        <f>SUM(D54)</f>
        <v>308.73</v>
      </c>
      <c r="E53" s="140">
        <f>SUM(E54)</f>
        <v>0</v>
      </c>
    </row>
    <row r="54" spans="1:5" ht="18.75" customHeight="1">
      <c r="A54" s="138">
        <v>2130705</v>
      </c>
      <c r="B54" s="89" t="s">
        <v>535</v>
      </c>
      <c r="C54" s="140">
        <f t="shared" si="1"/>
        <v>308.73</v>
      </c>
      <c r="D54" s="141">
        <v>308.73</v>
      </c>
      <c r="E54" s="141"/>
    </row>
    <row r="55" spans="1:5" ht="18.75" customHeight="1">
      <c r="A55" s="138">
        <v>221</v>
      </c>
      <c r="B55" s="89" t="s">
        <v>536</v>
      </c>
      <c r="C55" s="140">
        <f t="shared" si="1"/>
        <v>37.409999999999997</v>
      </c>
      <c r="D55" s="140">
        <f>SUM(D56)</f>
        <v>37.409999999999997</v>
      </c>
      <c r="E55" s="140">
        <f>SUM(E56)</f>
        <v>0</v>
      </c>
    </row>
    <row r="56" spans="1:5" ht="18.75" customHeight="1">
      <c r="A56" s="138">
        <v>22102</v>
      </c>
      <c r="B56" s="89" t="s">
        <v>537</v>
      </c>
      <c r="C56" s="140">
        <f t="shared" si="1"/>
        <v>37.409999999999997</v>
      </c>
      <c r="D56" s="140">
        <f>SUM(D57)</f>
        <v>37.409999999999997</v>
      </c>
      <c r="E56" s="140">
        <f>SUM(E57)</f>
        <v>0</v>
      </c>
    </row>
    <row r="57" spans="1:5" ht="18.75" customHeight="1">
      <c r="A57" s="138">
        <v>2210201</v>
      </c>
      <c r="B57" s="89" t="s">
        <v>538</v>
      </c>
      <c r="C57" s="140">
        <f t="shared" si="1"/>
        <v>37.409999999999997</v>
      </c>
      <c r="D57" s="141">
        <v>37.409999999999997</v>
      </c>
      <c r="E57" s="141"/>
    </row>
  </sheetData>
  <mergeCells count="3">
    <mergeCell ref="A5:B5"/>
    <mergeCell ref="C5:E5"/>
    <mergeCell ref="A2:E2"/>
  </mergeCells>
  <phoneticPr fontId="2" type="noConversion"/>
  <printOptions horizontalCentered="1"/>
  <pageMargins left="0" right="0" top="0.98425196850393704" bottom="0.98425196850393704" header="0.51181102362204722" footer="0.51181102362204722"/>
  <pageSetup paperSize="9" scale="77" orientation="portrait"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S44"/>
  <sheetViews>
    <sheetView showGridLines="0" showZeros="0" topLeftCell="A29" zoomScale="85" zoomScaleNormal="85" workbookViewId="0">
      <selection activeCell="D37" sqref="D37:D42"/>
    </sheetView>
  </sheetViews>
  <sheetFormatPr defaultColWidth="6.875" defaultRowHeight="20.100000000000001" customHeight="1"/>
  <cols>
    <col min="1" max="1" width="12" style="86" customWidth="1"/>
    <col min="2" max="2" width="42" style="86" customWidth="1"/>
    <col min="3" max="5" width="25.625" style="86" customWidth="1"/>
    <col min="6" max="256" width="6.875" style="86"/>
    <col min="257" max="257" width="14.5" style="86" customWidth="1"/>
    <col min="258" max="258" width="33.375" style="86" customWidth="1"/>
    <col min="259" max="261" width="20.625" style="86" customWidth="1"/>
    <col min="262" max="512" width="6.875" style="86"/>
    <col min="513" max="513" width="14.5" style="86" customWidth="1"/>
    <col min="514" max="514" width="33.375" style="86" customWidth="1"/>
    <col min="515" max="517" width="20.625" style="86" customWidth="1"/>
    <col min="518" max="768" width="6.875" style="86"/>
    <col min="769" max="769" width="14.5" style="86" customWidth="1"/>
    <col min="770" max="770" width="33.375" style="86" customWidth="1"/>
    <col min="771" max="773" width="20.625" style="86" customWidth="1"/>
    <col min="774" max="1024" width="6.875" style="86"/>
    <col min="1025" max="1025" width="14.5" style="86" customWidth="1"/>
    <col min="1026" max="1026" width="33.375" style="86" customWidth="1"/>
    <col min="1027" max="1029" width="20.625" style="86" customWidth="1"/>
    <col min="1030" max="1280" width="6.875" style="86"/>
    <col min="1281" max="1281" width="14.5" style="86" customWidth="1"/>
    <col min="1282" max="1282" width="33.375" style="86" customWidth="1"/>
    <col min="1283" max="1285" width="20.625" style="86" customWidth="1"/>
    <col min="1286" max="1536" width="6.875" style="86"/>
    <col min="1537" max="1537" width="14.5" style="86" customWidth="1"/>
    <col min="1538" max="1538" width="33.375" style="86" customWidth="1"/>
    <col min="1539" max="1541" width="20.625" style="86" customWidth="1"/>
    <col min="1542" max="1792" width="6.875" style="86"/>
    <col min="1793" max="1793" width="14.5" style="86" customWidth="1"/>
    <col min="1794" max="1794" width="33.375" style="86" customWidth="1"/>
    <col min="1795" max="1797" width="20.625" style="86" customWidth="1"/>
    <col min="1798" max="2048" width="6.875" style="86"/>
    <col min="2049" max="2049" width="14.5" style="86" customWidth="1"/>
    <col min="2050" max="2050" width="33.375" style="86" customWidth="1"/>
    <col min="2051" max="2053" width="20.625" style="86" customWidth="1"/>
    <col min="2054" max="2304" width="6.875" style="86"/>
    <col min="2305" max="2305" width="14.5" style="86" customWidth="1"/>
    <col min="2306" max="2306" width="33.375" style="86" customWidth="1"/>
    <col min="2307" max="2309" width="20.625" style="86" customWidth="1"/>
    <col min="2310" max="2560" width="6.875" style="86"/>
    <col min="2561" max="2561" width="14.5" style="86" customWidth="1"/>
    <col min="2562" max="2562" width="33.375" style="86" customWidth="1"/>
    <col min="2563" max="2565" width="20.625" style="86" customWidth="1"/>
    <col min="2566" max="2816" width="6.875" style="86"/>
    <col min="2817" max="2817" width="14.5" style="86" customWidth="1"/>
    <col min="2818" max="2818" width="33.375" style="86" customWidth="1"/>
    <col min="2819" max="2821" width="20.625" style="86" customWidth="1"/>
    <col min="2822" max="3072" width="6.875" style="86"/>
    <col min="3073" max="3073" width="14.5" style="86" customWidth="1"/>
    <col min="3074" max="3074" width="33.375" style="86" customWidth="1"/>
    <col min="3075" max="3077" width="20.625" style="86" customWidth="1"/>
    <col min="3078" max="3328" width="6.875" style="86"/>
    <col min="3329" max="3329" width="14.5" style="86" customWidth="1"/>
    <col min="3330" max="3330" width="33.375" style="86" customWidth="1"/>
    <col min="3331" max="3333" width="20.625" style="86" customWidth="1"/>
    <col min="3334" max="3584" width="6.875" style="86"/>
    <col min="3585" max="3585" width="14.5" style="86" customWidth="1"/>
    <col min="3586" max="3586" width="33.375" style="86" customWidth="1"/>
    <col min="3587" max="3589" width="20.625" style="86" customWidth="1"/>
    <col min="3590" max="3840" width="6.875" style="86"/>
    <col min="3841" max="3841" width="14.5" style="86" customWidth="1"/>
    <col min="3842" max="3842" width="33.375" style="86" customWidth="1"/>
    <col min="3843" max="3845" width="20.625" style="86" customWidth="1"/>
    <col min="3846" max="4096" width="6.875" style="86"/>
    <col min="4097" max="4097" width="14.5" style="86" customWidth="1"/>
    <col min="4098" max="4098" width="33.375" style="86" customWidth="1"/>
    <col min="4099" max="4101" width="20.625" style="86" customWidth="1"/>
    <col min="4102" max="4352" width="6.875" style="86"/>
    <col min="4353" max="4353" width="14.5" style="86" customWidth="1"/>
    <col min="4354" max="4354" width="33.375" style="86" customWidth="1"/>
    <col min="4355" max="4357" width="20.625" style="86" customWidth="1"/>
    <col min="4358" max="4608" width="6.875" style="86"/>
    <col min="4609" max="4609" width="14.5" style="86" customWidth="1"/>
    <col min="4610" max="4610" width="33.375" style="86" customWidth="1"/>
    <col min="4611" max="4613" width="20.625" style="86" customWidth="1"/>
    <col min="4614" max="4864" width="6.875" style="86"/>
    <col min="4865" max="4865" width="14.5" style="86" customWidth="1"/>
    <col min="4866" max="4866" width="33.375" style="86" customWidth="1"/>
    <col min="4867" max="4869" width="20.625" style="86" customWidth="1"/>
    <col min="4870" max="5120" width="6.875" style="86"/>
    <col min="5121" max="5121" width="14.5" style="86" customWidth="1"/>
    <col min="5122" max="5122" width="33.375" style="86" customWidth="1"/>
    <col min="5123" max="5125" width="20.625" style="86" customWidth="1"/>
    <col min="5126" max="5376" width="6.875" style="86"/>
    <col min="5377" max="5377" width="14.5" style="86" customWidth="1"/>
    <col min="5378" max="5378" width="33.375" style="86" customWidth="1"/>
    <col min="5379" max="5381" width="20.625" style="86" customWidth="1"/>
    <col min="5382" max="5632" width="6.875" style="86"/>
    <col min="5633" max="5633" width="14.5" style="86" customWidth="1"/>
    <col min="5634" max="5634" width="33.375" style="86" customWidth="1"/>
    <col min="5635" max="5637" width="20.625" style="86" customWidth="1"/>
    <col min="5638" max="5888" width="6.875" style="86"/>
    <col min="5889" max="5889" width="14.5" style="86" customWidth="1"/>
    <col min="5890" max="5890" width="33.375" style="86" customWidth="1"/>
    <col min="5891" max="5893" width="20.625" style="86" customWidth="1"/>
    <col min="5894" max="6144" width="6.875" style="86"/>
    <col min="6145" max="6145" width="14.5" style="86" customWidth="1"/>
    <col min="6146" max="6146" width="33.375" style="86" customWidth="1"/>
    <col min="6147" max="6149" width="20.625" style="86" customWidth="1"/>
    <col min="6150" max="6400" width="6.875" style="86"/>
    <col min="6401" max="6401" width="14.5" style="86" customWidth="1"/>
    <col min="6402" max="6402" width="33.375" style="86" customWidth="1"/>
    <col min="6403" max="6405" width="20.625" style="86" customWidth="1"/>
    <col min="6406" max="6656" width="6.875" style="86"/>
    <col min="6657" max="6657" width="14.5" style="86" customWidth="1"/>
    <col min="6658" max="6658" width="33.375" style="86" customWidth="1"/>
    <col min="6659" max="6661" width="20.625" style="86" customWidth="1"/>
    <col min="6662" max="6912" width="6.875" style="86"/>
    <col min="6913" max="6913" width="14.5" style="86" customWidth="1"/>
    <col min="6914" max="6914" width="33.375" style="86" customWidth="1"/>
    <col min="6915" max="6917" width="20.625" style="86" customWidth="1"/>
    <col min="6918" max="7168" width="6.875" style="86"/>
    <col min="7169" max="7169" width="14.5" style="86" customWidth="1"/>
    <col min="7170" max="7170" width="33.375" style="86" customWidth="1"/>
    <col min="7171" max="7173" width="20.625" style="86" customWidth="1"/>
    <col min="7174" max="7424" width="6.875" style="86"/>
    <col min="7425" max="7425" width="14.5" style="86" customWidth="1"/>
    <col min="7426" max="7426" width="33.375" style="86" customWidth="1"/>
    <col min="7427" max="7429" width="20.625" style="86" customWidth="1"/>
    <col min="7430" max="7680" width="6.875" style="86"/>
    <col min="7681" max="7681" width="14.5" style="86" customWidth="1"/>
    <col min="7682" max="7682" width="33.375" style="86" customWidth="1"/>
    <col min="7683" max="7685" width="20.625" style="86" customWidth="1"/>
    <col min="7686" max="7936" width="6.875" style="86"/>
    <col min="7937" max="7937" width="14.5" style="86" customWidth="1"/>
    <col min="7938" max="7938" width="33.375" style="86" customWidth="1"/>
    <col min="7939" max="7941" width="20.625" style="86" customWidth="1"/>
    <col min="7942" max="8192" width="6.875" style="86"/>
    <col min="8193" max="8193" width="14.5" style="86" customWidth="1"/>
    <col min="8194" max="8194" width="33.375" style="86" customWidth="1"/>
    <col min="8195" max="8197" width="20.625" style="86" customWidth="1"/>
    <col min="8198" max="8448" width="6.875" style="86"/>
    <col min="8449" max="8449" width="14.5" style="86" customWidth="1"/>
    <col min="8450" max="8450" width="33.375" style="86" customWidth="1"/>
    <col min="8451" max="8453" width="20.625" style="86" customWidth="1"/>
    <col min="8454" max="8704" width="6.875" style="86"/>
    <col min="8705" max="8705" width="14.5" style="86" customWidth="1"/>
    <col min="8706" max="8706" width="33.375" style="86" customWidth="1"/>
    <col min="8707" max="8709" width="20.625" style="86" customWidth="1"/>
    <col min="8710" max="8960" width="6.875" style="86"/>
    <col min="8961" max="8961" width="14.5" style="86" customWidth="1"/>
    <col min="8962" max="8962" width="33.375" style="86" customWidth="1"/>
    <col min="8963" max="8965" width="20.625" style="86" customWidth="1"/>
    <col min="8966" max="9216" width="6.875" style="86"/>
    <col min="9217" max="9217" width="14.5" style="86" customWidth="1"/>
    <col min="9218" max="9218" width="33.375" style="86" customWidth="1"/>
    <col min="9219" max="9221" width="20.625" style="86" customWidth="1"/>
    <col min="9222" max="9472" width="6.875" style="86"/>
    <col min="9473" max="9473" width="14.5" style="86" customWidth="1"/>
    <col min="9474" max="9474" width="33.375" style="86" customWidth="1"/>
    <col min="9475" max="9477" width="20.625" style="86" customWidth="1"/>
    <col min="9478" max="9728" width="6.875" style="86"/>
    <col min="9729" max="9729" width="14.5" style="86" customWidth="1"/>
    <col min="9730" max="9730" width="33.375" style="86" customWidth="1"/>
    <col min="9731" max="9733" width="20.625" style="86" customWidth="1"/>
    <col min="9734" max="9984" width="6.875" style="86"/>
    <col min="9985" max="9985" width="14.5" style="86" customWidth="1"/>
    <col min="9986" max="9986" width="33.375" style="86" customWidth="1"/>
    <col min="9987" max="9989" width="20.625" style="86" customWidth="1"/>
    <col min="9990" max="10240" width="6.875" style="86"/>
    <col min="10241" max="10241" width="14.5" style="86" customWidth="1"/>
    <col min="10242" max="10242" width="33.375" style="86" customWidth="1"/>
    <col min="10243" max="10245" width="20.625" style="86" customWidth="1"/>
    <col min="10246" max="10496" width="6.875" style="86"/>
    <col min="10497" max="10497" width="14.5" style="86" customWidth="1"/>
    <col min="10498" max="10498" width="33.375" style="86" customWidth="1"/>
    <col min="10499" max="10501" width="20.625" style="86" customWidth="1"/>
    <col min="10502" max="10752" width="6.875" style="86"/>
    <col min="10753" max="10753" width="14.5" style="86" customWidth="1"/>
    <col min="10754" max="10754" width="33.375" style="86" customWidth="1"/>
    <col min="10755" max="10757" width="20.625" style="86" customWidth="1"/>
    <col min="10758" max="11008" width="6.875" style="86"/>
    <col min="11009" max="11009" width="14.5" style="86" customWidth="1"/>
    <col min="11010" max="11010" width="33.375" style="86" customWidth="1"/>
    <col min="11011" max="11013" width="20.625" style="86" customWidth="1"/>
    <col min="11014" max="11264" width="6.875" style="86"/>
    <col min="11265" max="11265" width="14.5" style="86" customWidth="1"/>
    <col min="11266" max="11266" width="33.375" style="86" customWidth="1"/>
    <col min="11267" max="11269" width="20.625" style="86" customWidth="1"/>
    <col min="11270" max="11520" width="6.875" style="86"/>
    <col min="11521" max="11521" width="14.5" style="86" customWidth="1"/>
    <col min="11522" max="11522" width="33.375" style="86" customWidth="1"/>
    <col min="11523" max="11525" width="20.625" style="86" customWidth="1"/>
    <col min="11526" max="11776" width="6.875" style="86"/>
    <col min="11777" max="11777" width="14.5" style="86" customWidth="1"/>
    <col min="11778" max="11778" width="33.375" style="86" customWidth="1"/>
    <col min="11779" max="11781" width="20.625" style="86" customWidth="1"/>
    <col min="11782" max="12032" width="6.875" style="86"/>
    <col min="12033" max="12033" width="14.5" style="86" customWidth="1"/>
    <col min="12034" max="12034" width="33.375" style="86" customWidth="1"/>
    <col min="12035" max="12037" width="20.625" style="86" customWidth="1"/>
    <col min="12038" max="12288" width="6.875" style="86"/>
    <col min="12289" max="12289" width="14.5" style="86" customWidth="1"/>
    <col min="12290" max="12290" width="33.375" style="86" customWidth="1"/>
    <col min="12291" max="12293" width="20.625" style="86" customWidth="1"/>
    <col min="12294" max="12544" width="6.875" style="86"/>
    <col min="12545" max="12545" width="14.5" style="86" customWidth="1"/>
    <col min="12546" max="12546" width="33.375" style="86" customWidth="1"/>
    <col min="12547" max="12549" width="20.625" style="86" customWidth="1"/>
    <col min="12550" max="12800" width="6.875" style="86"/>
    <col min="12801" max="12801" width="14.5" style="86" customWidth="1"/>
    <col min="12802" max="12802" width="33.375" style="86" customWidth="1"/>
    <col min="12803" max="12805" width="20.625" style="86" customWidth="1"/>
    <col min="12806" max="13056" width="6.875" style="86"/>
    <col min="13057" max="13057" width="14.5" style="86" customWidth="1"/>
    <col min="13058" max="13058" width="33.375" style="86" customWidth="1"/>
    <col min="13059" max="13061" width="20.625" style="86" customWidth="1"/>
    <col min="13062" max="13312" width="6.875" style="86"/>
    <col min="13313" max="13313" width="14.5" style="86" customWidth="1"/>
    <col min="13314" max="13314" width="33.375" style="86" customWidth="1"/>
    <col min="13315" max="13317" width="20.625" style="86" customWidth="1"/>
    <col min="13318" max="13568" width="6.875" style="86"/>
    <col min="13569" max="13569" width="14.5" style="86" customWidth="1"/>
    <col min="13570" max="13570" width="33.375" style="86" customWidth="1"/>
    <col min="13571" max="13573" width="20.625" style="86" customWidth="1"/>
    <col min="13574" max="13824" width="6.875" style="86"/>
    <col min="13825" max="13825" width="14.5" style="86" customWidth="1"/>
    <col min="13826" max="13826" width="33.375" style="86" customWidth="1"/>
    <col min="13827" max="13829" width="20.625" style="86" customWidth="1"/>
    <col min="13830" max="14080" width="6.875" style="86"/>
    <col min="14081" max="14081" width="14.5" style="86" customWidth="1"/>
    <col min="14082" max="14082" width="33.375" style="86" customWidth="1"/>
    <col min="14083" max="14085" width="20.625" style="86" customWidth="1"/>
    <col min="14086" max="14336" width="6.875" style="86"/>
    <col min="14337" max="14337" width="14.5" style="86" customWidth="1"/>
    <col min="14338" max="14338" width="33.375" style="86" customWidth="1"/>
    <col min="14339" max="14341" width="20.625" style="86" customWidth="1"/>
    <col min="14342" max="14592" width="6.875" style="86"/>
    <col min="14593" max="14593" width="14.5" style="86" customWidth="1"/>
    <col min="14594" max="14594" width="33.375" style="86" customWidth="1"/>
    <col min="14595" max="14597" width="20.625" style="86" customWidth="1"/>
    <col min="14598" max="14848" width="6.875" style="86"/>
    <col min="14849" max="14849" width="14.5" style="86" customWidth="1"/>
    <col min="14850" max="14850" width="33.375" style="86" customWidth="1"/>
    <col min="14851" max="14853" width="20.625" style="86" customWidth="1"/>
    <col min="14854" max="15104" width="6.875" style="86"/>
    <col min="15105" max="15105" width="14.5" style="86" customWidth="1"/>
    <col min="15106" max="15106" width="33.375" style="86" customWidth="1"/>
    <col min="15107" max="15109" width="20.625" style="86" customWidth="1"/>
    <col min="15110" max="15360" width="6.875" style="86"/>
    <col min="15361" max="15361" width="14.5" style="86" customWidth="1"/>
    <col min="15362" max="15362" width="33.375" style="86" customWidth="1"/>
    <col min="15363" max="15365" width="20.625" style="86" customWidth="1"/>
    <col min="15366" max="15616" width="6.875" style="86"/>
    <col min="15617" max="15617" width="14.5" style="86" customWidth="1"/>
    <col min="15618" max="15618" width="33.375" style="86" customWidth="1"/>
    <col min="15619" max="15621" width="20.625" style="86" customWidth="1"/>
    <col min="15622" max="15872" width="6.875" style="86"/>
    <col min="15873" max="15873" width="14.5" style="86" customWidth="1"/>
    <col min="15874" max="15874" width="33.375" style="86" customWidth="1"/>
    <col min="15875" max="15877" width="20.625" style="86" customWidth="1"/>
    <col min="15878" max="16128" width="6.875" style="86"/>
    <col min="16129" max="16129" width="14.5" style="86" customWidth="1"/>
    <col min="16130" max="16130" width="33.375" style="86" customWidth="1"/>
    <col min="16131" max="16133" width="20.625" style="86" customWidth="1"/>
    <col min="16134" max="16384" width="6.875" style="86"/>
  </cols>
  <sheetData>
    <row r="1" spans="1:11" ht="20.100000000000001" customHeight="1">
      <c r="A1" s="25"/>
      <c r="E1" s="31"/>
    </row>
    <row r="2" spans="1:11" ht="34.5" customHeight="1">
      <c r="A2" s="161" t="s">
        <v>457</v>
      </c>
      <c r="B2" s="161"/>
      <c r="C2" s="161"/>
      <c r="D2" s="161"/>
      <c r="E2" s="161"/>
    </row>
    <row r="3" spans="1:11" ht="20.100000000000001" customHeight="1">
      <c r="A3" s="121"/>
      <c r="B3" s="121"/>
      <c r="C3" s="121"/>
      <c r="D3" s="121"/>
      <c r="E3" s="121"/>
    </row>
    <row r="4" spans="1:11" s="122" customFormat="1" ht="20.100000000000001" customHeight="1">
      <c r="A4" s="49"/>
      <c r="B4" s="95"/>
      <c r="C4" s="95"/>
      <c r="D4" s="95"/>
      <c r="E4" s="82" t="s">
        <v>311</v>
      </c>
    </row>
    <row r="5" spans="1:11" s="122" customFormat="1" ht="20.100000000000001" customHeight="1">
      <c r="A5" s="150" t="s">
        <v>333</v>
      </c>
      <c r="B5" s="150"/>
      <c r="C5" s="150" t="s">
        <v>396</v>
      </c>
      <c r="D5" s="150"/>
      <c r="E5" s="150"/>
    </row>
    <row r="6" spans="1:11" s="122" customFormat="1" ht="20.100000000000001" customHeight="1">
      <c r="A6" s="124" t="s">
        <v>328</v>
      </c>
      <c r="B6" s="75" t="s">
        <v>329</v>
      </c>
      <c r="C6" s="75" t="s">
        <v>316</v>
      </c>
      <c r="D6" s="75" t="s">
        <v>334</v>
      </c>
      <c r="E6" s="75" t="s">
        <v>335</v>
      </c>
    </row>
    <row r="7" spans="1:11" s="122" customFormat="1" ht="20.100000000000001" customHeight="1">
      <c r="A7" s="36" t="s">
        <v>336</v>
      </c>
      <c r="B7" s="33" t="s">
        <v>337</v>
      </c>
      <c r="C7" s="34">
        <f>SUM(D7:E7)</f>
        <v>1708.2</v>
      </c>
      <c r="D7" s="34">
        <f>D8+D37</f>
        <v>1213.4100000000001</v>
      </c>
      <c r="E7" s="34">
        <f>E19</f>
        <v>494.79</v>
      </c>
      <c r="J7" s="45"/>
    </row>
    <row r="8" spans="1:11" s="122" customFormat="1" ht="20.100000000000001" customHeight="1">
      <c r="A8" s="36" t="s">
        <v>338</v>
      </c>
      <c r="B8" s="37" t="s">
        <v>339</v>
      </c>
      <c r="C8" s="38">
        <f>SUM(C9:C18)</f>
        <v>658.21</v>
      </c>
      <c r="D8" s="38">
        <f>SUM(D9:D18)</f>
        <v>658.21</v>
      </c>
      <c r="E8" s="34">
        <v>0</v>
      </c>
      <c r="G8" s="45"/>
    </row>
    <row r="9" spans="1:11" s="122" customFormat="1" ht="20.100000000000001" customHeight="1">
      <c r="A9" s="36" t="s">
        <v>340</v>
      </c>
      <c r="B9" s="37" t="s">
        <v>460</v>
      </c>
      <c r="C9" s="34">
        <v>159.47999999999999</v>
      </c>
      <c r="D9" s="34">
        <v>159.47999999999999</v>
      </c>
      <c r="E9" s="34">
        <v>0</v>
      </c>
      <c r="F9" s="45"/>
      <c r="G9" s="45"/>
      <c r="K9" s="45"/>
    </row>
    <row r="10" spans="1:11" s="122" customFormat="1" ht="20.100000000000001" customHeight="1">
      <c r="A10" s="36" t="s">
        <v>341</v>
      </c>
      <c r="B10" s="37" t="s">
        <v>461</v>
      </c>
      <c r="C10" s="34">
        <v>78.05</v>
      </c>
      <c r="D10" s="34">
        <v>78.05</v>
      </c>
      <c r="E10" s="34">
        <v>0</v>
      </c>
      <c r="F10" s="45"/>
      <c r="H10" s="45"/>
    </row>
    <row r="11" spans="1:11" s="122" customFormat="1" ht="20.100000000000001" customHeight="1">
      <c r="A11" s="36" t="s">
        <v>342</v>
      </c>
      <c r="B11" s="37" t="s">
        <v>462</v>
      </c>
      <c r="C11" s="34">
        <v>17.45</v>
      </c>
      <c r="D11" s="34">
        <v>17.45</v>
      </c>
      <c r="E11" s="34">
        <v>0</v>
      </c>
      <c r="F11" s="45"/>
      <c r="H11" s="45"/>
    </row>
    <row r="12" spans="1:11" s="122" customFormat="1" ht="20.100000000000001" customHeight="1">
      <c r="A12" s="36" t="s">
        <v>343</v>
      </c>
      <c r="B12" s="37" t="s">
        <v>463</v>
      </c>
      <c r="C12" s="34">
        <v>56.8</v>
      </c>
      <c r="D12" s="34">
        <v>56.8</v>
      </c>
      <c r="E12" s="34">
        <v>0</v>
      </c>
      <c r="F12" s="45"/>
      <c r="G12" s="45"/>
      <c r="H12" s="45"/>
    </row>
    <row r="13" spans="1:11" s="122" customFormat="1" ht="20.100000000000001" customHeight="1">
      <c r="A13" s="36" t="s">
        <v>344</v>
      </c>
      <c r="B13" s="37" t="s">
        <v>464</v>
      </c>
      <c r="C13" s="34">
        <v>49.55</v>
      </c>
      <c r="D13" s="34">
        <v>49.55</v>
      </c>
      <c r="E13" s="34">
        <v>0</v>
      </c>
      <c r="F13" s="45"/>
      <c r="J13" s="45"/>
    </row>
    <row r="14" spans="1:11" s="122" customFormat="1" ht="20.100000000000001" customHeight="1">
      <c r="A14" s="36" t="s">
        <v>345</v>
      </c>
      <c r="B14" s="37" t="s">
        <v>465</v>
      </c>
      <c r="C14" s="34">
        <v>24.77</v>
      </c>
      <c r="D14" s="34">
        <v>24.77</v>
      </c>
      <c r="E14" s="34">
        <v>0</v>
      </c>
      <c r="F14" s="45"/>
      <c r="G14" s="45"/>
      <c r="K14" s="45"/>
    </row>
    <row r="15" spans="1:11" s="122" customFormat="1" ht="20.100000000000001" customHeight="1">
      <c r="A15" s="36" t="s">
        <v>346</v>
      </c>
      <c r="B15" s="37" t="s">
        <v>466</v>
      </c>
      <c r="C15" s="34">
        <v>24.94</v>
      </c>
      <c r="D15" s="34">
        <v>24.94</v>
      </c>
      <c r="E15" s="34">
        <v>0</v>
      </c>
      <c r="F15" s="45"/>
      <c r="G15" s="45"/>
      <c r="H15" s="45"/>
      <c r="K15" s="45"/>
    </row>
    <row r="16" spans="1:11" s="122" customFormat="1" ht="20.100000000000001" customHeight="1">
      <c r="A16" s="36" t="s">
        <v>347</v>
      </c>
      <c r="B16" s="37" t="s">
        <v>467</v>
      </c>
      <c r="C16" s="34">
        <v>19.93</v>
      </c>
      <c r="D16" s="34">
        <v>19.93</v>
      </c>
      <c r="E16" s="34">
        <v>0</v>
      </c>
      <c r="F16" s="45"/>
      <c r="G16" s="45"/>
      <c r="K16" s="45"/>
    </row>
    <row r="17" spans="1:16" s="122" customFormat="1" ht="20.100000000000001" customHeight="1">
      <c r="A17" s="36" t="s">
        <v>348</v>
      </c>
      <c r="B17" s="37" t="s">
        <v>468</v>
      </c>
      <c r="C17" s="34">
        <v>37.409999999999997</v>
      </c>
      <c r="D17" s="34">
        <v>37.409999999999997</v>
      </c>
      <c r="E17" s="34">
        <v>0</v>
      </c>
      <c r="F17" s="45"/>
      <c r="G17" s="45"/>
      <c r="K17" s="45"/>
    </row>
    <row r="18" spans="1:16" s="122" customFormat="1" ht="20.100000000000001" customHeight="1">
      <c r="A18" s="36" t="s">
        <v>349</v>
      </c>
      <c r="B18" s="37" t="s">
        <v>469</v>
      </c>
      <c r="C18" s="34">
        <v>189.83</v>
      </c>
      <c r="D18" s="34">
        <v>189.83</v>
      </c>
      <c r="E18" s="34">
        <v>0</v>
      </c>
      <c r="F18" s="45"/>
      <c r="G18" s="45"/>
      <c r="K18" s="45"/>
    </row>
    <row r="19" spans="1:16" s="122" customFormat="1" ht="20.100000000000001" customHeight="1">
      <c r="A19" s="36" t="s">
        <v>350</v>
      </c>
      <c r="B19" s="37" t="s">
        <v>351</v>
      </c>
      <c r="C19" s="34">
        <f>SUM(C20:C36)</f>
        <v>494.79</v>
      </c>
      <c r="D19" s="38">
        <v>0</v>
      </c>
      <c r="E19" s="34">
        <f>SUM(E20:E36)</f>
        <v>494.79</v>
      </c>
      <c r="F19" s="45"/>
      <c r="G19" s="45"/>
    </row>
    <row r="20" spans="1:16" s="122" customFormat="1" ht="20.100000000000001" customHeight="1">
      <c r="A20" s="36" t="s">
        <v>352</v>
      </c>
      <c r="B20" s="39" t="s">
        <v>470</v>
      </c>
      <c r="C20" s="34">
        <v>142.47999999999999</v>
      </c>
      <c r="D20" s="34">
        <v>0</v>
      </c>
      <c r="E20" s="34">
        <v>142.47999999999999</v>
      </c>
      <c r="F20" s="45"/>
      <c r="G20" s="45"/>
      <c r="H20" s="45"/>
      <c r="N20" s="45"/>
    </row>
    <row r="21" spans="1:16" s="122" customFormat="1" ht="20.100000000000001" customHeight="1">
      <c r="A21" s="36" t="s">
        <v>353</v>
      </c>
      <c r="B21" s="40" t="s">
        <v>471</v>
      </c>
      <c r="C21" s="34">
        <v>2</v>
      </c>
      <c r="D21" s="34">
        <v>0</v>
      </c>
      <c r="E21" s="34">
        <v>2</v>
      </c>
      <c r="F21" s="45"/>
      <c r="G21" s="45"/>
    </row>
    <row r="22" spans="1:16" s="122" customFormat="1" ht="20.100000000000001" customHeight="1">
      <c r="A22" s="36" t="s">
        <v>354</v>
      </c>
      <c r="B22" s="40" t="s">
        <v>472</v>
      </c>
      <c r="C22" s="34">
        <v>1</v>
      </c>
      <c r="D22" s="34">
        <v>0</v>
      </c>
      <c r="E22" s="34">
        <v>1</v>
      </c>
      <c r="F22" s="45"/>
      <c r="H22" s="45"/>
      <c r="J22" s="45"/>
    </row>
    <row r="23" spans="1:16" s="122" customFormat="1" ht="20.100000000000001" customHeight="1">
      <c r="A23" s="36" t="s">
        <v>355</v>
      </c>
      <c r="B23" s="40" t="s">
        <v>473</v>
      </c>
      <c r="C23" s="34">
        <v>3.33</v>
      </c>
      <c r="D23" s="34">
        <v>0</v>
      </c>
      <c r="E23" s="34">
        <v>3.33</v>
      </c>
      <c r="F23" s="45"/>
      <c r="G23" s="45"/>
      <c r="H23" s="45"/>
    </row>
    <row r="24" spans="1:16" s="122" customFormat="1" ht="20.100000000000001" customHeight="1">
      <c r="A24" s="36" t="s">
        <v>356</v>
      </c>
      <c r="B24" s="40" t="s">
        <v>474</v>
      </c>
      <c r="C24" s="34">
        <v>28.4</v>
      </c>
      <c r="D24" s="34">
        <v>0</v>
      </c>
      <c r="E24" s="34">
        <v>28.4</v>
      </c>
      <c r="F24" s="45"/>
    </row>
    <row r="25" spans="1:16" s="122" customFormat="1" ht="20.100000000000001" customHeight="1">
      <c r="A25" s="36" t="s">
        <v>357</v>
      </c>
      <c r="B25" s="40" t="s">
        <v>475</v>
      </c>
      <c r="C25" s="34">
        <v>84.5</v>
      </c>
      <c r="D25" s="34">
        <v>0</v>
      </c>
      <c r="E25" s="34">
        <v>84.5</v>
      </c>
      <c r="F25" s="45"/>
      <c r="G25" s="45"/>
      <c r="I25" s="45"/>
      <c r="L25" s="45"/>
    </row>
    <row r="26" spans="1:16" s="122" customFormat="1" ht="20.100000000000001" customHeight="1">
      <c r="A26" s="36" t="s">
        <v>358</v>
      </c>
      <c r="B26" s="40" t="s">
        <v>476</v>
      </c>
      <c r="C26" s="34">
        <v>32</v>
      </c>
      <c r="D26" s="34">
        <v>0</v>
      </c>
      <c r="E26" s="34">
        <v>32</v>
      </c>
      <c r="F26" s="45"/>
      <c r="G26" s="45"/>
      <c r="H26" s="45"/>
    </row>
    <row r="27" spans="1:16" s="122" customFormat="1" ht="20.100000000000001" customHeight="1">
      <c r="A27" s="36" t="s">
        <v>359</v>
      </c>
      <c r="B27" s="40" t="s">
        <v>477</v>
      </c>
      <c r="C27" s="34">
        <v>6</v>
      </c>
      <c r="D27" s="34">
        <v>0</v>
      </c>
      <c r="E27" s="34">
        <v>6</v>
      </c>
      <c r="F27" s="45"/>
      <c r="G27" s="45"/>
    </row>
    <row r="28" spans="1:16" s="122" customFormat="1" ht="20.100000000000001" customHeight="1">
      <c r="A28" s="36" t="s">
        <v>360</v>
      </c>
      <c r="B28" s="40" t="s">
        <v>478</v>
      </c>
      <c r="C28" s="34">
        <v>9.5</v>
      </c>
      <c r="D28" s="34">
        <v>0</v>
      </c>
      <c r="E28" s="34">
        <v>9.5</v>
      </c>
      <c r="F28" s="45"/>
      <c r="G28" s="45"/>
    </row>
    <row r="29" spans="1:16" s="122" customFormat="1" ht="20.100000000000001" customHeight="1">
      <c r="A29" s="36" t="s">
        <v>361</v>
      </c>
      <c r="B29" s="39" t="s">
        <v>479</v>
      </c>
      <c r="C29" s="34">
        <v>7.01</v>
      </c>
      <c r="D29" s="34">
        <v>0</v>
      </c>
      <c r="E29" s="34">
        <v>7.01</v>
      </c>
      <c r="F29" s="45"/>
      <c r="G29" s="45"/>
    </row>
    <row r="30" spans="1:16" s="122" customFormat="1" ht="20.100000000000001" customHeight="1">
      <c r="A30" s="36" t="s">
        <v>362</v>
      </c>
      <c r="B30" s="39" t="s">
        <v>377</v>
      </c>
      <c r="C30" s="34">
        <v>1.8</v>
      </c>
      <c r="D30" s="34">
        <v>0</v>
      </c>
      <c r="E30" s="34">
        <v>1.8</v>
      </c>
      <c r="F30" s="45"/>
      <c r="G30" s="45"/>
      <c r="P30" s="45"/>
    </row>
    <row r="31" spans="1:16" s="122" customFormat="1" ht="20.100000000000001" customHeight="1">
      <c r="A31" s="36" t="s">
        <v>363</v>
      </c>
      <c r="B31" s="40" t="s">
        <v>480</v>
      </c>
      <c r="C31" s="34">
        <v>9</v>
      </c>
      <c r="D31" s="34">
        <v>0</v>
      </c>
      <c r="E31" s="34">
        <v>9</v>
      </c>
      <c r="F31" s="45"/>
      <c r="G31" s="45"/>
      <c r="H31" s="45"/>
      <c r="K31" s="45"/>
    </row>
    <row r="32" spans="1:16" s="122" customFormat="1" ht="20.100000000000001" customHeight="1">
      <c r="A32" s="36" t="s">
        <v>364</v>
      </c>
      <c r="B32" s="40" t="s">
        <v>481</v>
      </c>
      <c r="C32" s="34">
        <v>25.74</v>
      </c>
      <c r="D32" s="34">
        <v>0</v>
      </c>
      <c r="E32" s="34">
        <v>25.74</v>
      </c>
      <c r="F32" s="45"/>
      <c r="G32" s="45"/>
      <c r="H32" s="45"/>
      <c r="I32" s="45"/>
    </row>
    <row r="33" spans="1:19" s="122" customFormat="1" ht="20.100000000000001" customHeight="1">
      <c r="A33" s="36" t="s">
        <v>365</v>
      </c>
      <c r="B33" s="40" t="s">
        <v>482</v>
      </c>
      <c r="C33" s="34">
        <v>4.78</v>
      </c>
      <c r="D33" s="34">
        <v>0</v>
      </c>
      <c r="E33" s="34">
        <v>4.78</v>
      </c>
      <c r="F33" s="45"/>
      <c r="G33" s="45"/>
      <c r="H33" s="45"/>
      <c r="I33" s="45"/>
      <c r="J33" s="45"/>
    </row>
    <row r="34" spans="1:19" s="122" customFormat="1" ht="20.100000000000001" customHeight="1">
      <c r="A34" s="36" t="s">
        <v>366</v>
      </c>
      <c r="B34" s="40" t="s">
        <v>483</v>
      </c>
      <c r="C34" s="34">
        <v>7.5</v>
      </c>
      <c r="D34" s="34">
        <v>0</v>
      </c>
      <c r="E34" s="34">
        <v>7.5</v>
      </c>
      <c r="F34" s="45"/>
      <c r="G34" s="45"/>
      <c r="H34" s="45"/>
    </row>
    <row r="35" spans="1:19" s="122" customFormat="1" ht="20.100000000000001" customHeight="1">
      <c r="A35" s="36" t="s">
        <v>367</v>
      </c>
      <c r="B35" s="40" t="s">
        <v>484</v>
      </c>
      <c r="C35" s="34">
        <v>28.75</v>
      </c>
      <c r="D35" s="34">
        <v>0</v>
      </c>
      <c r="E35" s="34">
        <v>28.75</v>
      </c>
      <c r="F35" s="45"/>
      <c r="I35" s="45"/>
    </row>
    <row r="36" spans="1:19" s="122" customFormat="1" ht="20.100000000000001" customHeight="1">
      <c r="A36" s="36" t="s">
        <v>368</v>
      </c>
      <c r="B36" s="40" t="s">
        <v>485</v>
      </c>
      <c r="C36" s="34">
        <v>101</v>
      </c>
      <c r="D36" s="34">
        <v>0</v>
      </c>
      <c r="E36" s="34">
        <v>101</v>
      </c>
      <c r="F36" s="45"/>
      <c r="G36" s="45"/>
      <c r="H36" s="45"/>
    </row>
    <row r="37" spans="1:19" s="122" customFormat="1" ht="20.100000000000001" customHeight="1">
      <c r="A37" s="36" t="s">
        <v>369</v>
      </c>
      <c r="B37" s="40" t="s">
        <v>370</v>
      </c>
      <c r="C37" s="34">
        <v>555.20000000000005</v>
      </c>
      <c r="D37" s="34">
        <v>555.20000000000005</v>
      </c>
      <c r="E37" s="34">
        <v>0</v>
      </c>
      <c r="F37" s="45"/>
    </row>
    <row r="38" spans="1:19" s="122" customFormat="1" ht="20.100000000000001" customHeight="1">
      <c r="A38" s="36" t="s">
        <v>486</v>
      </c>
      <c r="B38" s="40" t="s">
        <v>487</v>
      </c>
      <c r="C38" s="34">
        <v>34.35</v>
      </c>
      <c r="D38" s="34">
        <v>34.35</v>
      </c>
      <c r="E38" s="34">
        <v>0</v>
      </c>
      <c r="F38" s="45"/>
      <c r="G38" s="45"/>
      <c r="H38" s="45"/>
    </row>
    <row r="39" spans="1:19" s="122" customFormat="1" ht="20.100000000000001" customHeight="1">
      <c r="A39" s="36" t="s">
        <v>371</v>
      </c>
      <c r="B39" s="40" t="s">
        <v>488</v>
      </c>
      <c r="C39" s="34">
        <v>331.84</v>
      </c>
      <c r="D39" s="34">
        <v>331.84</v>
      </c>
      <c r="E39" s="34">
        <v>0</v>
      </c>
      <c r="F39" s="45"/>
      <c r="G39" s="45"/>
      <c r="H39" s="45"/>
    </row>
    <row r="40" spans="1:19" s="122" customFormat="1" ht="20.100000000000001" customHeight="1">
      <c r="A40" s="36" t="s">
        <v>372</v>
      </c>
      <c r="B40" s="40" t="s">
        <v>489</v>
      </c>
      <c r="C40" s="34">
        <v>10.58</v>
      </c>
      <c r="D40" s="34">
        <v>10.58</v>
      </c>
      <c r="E40" s="34">
        <v>0</v>
      </c>
      <c r="F40" s="45"/>
      <c r="G40" s="45"/>
      <c r="J40" s="45"/>
      <c r="S40" s="45"/>
    </row>
    <row r="41" spans="1:19" s="122" customFormat="1" ht="20.100000000000001" customHeight="1">
      <c r="A41" s="36" t="s">
        <v>373</v>
      </c>
      <c r="B41" s="40" t="s">
        <v>490</v>
      </c>
      <c r="C41" s="34">
        <v>16.93</v>
      </c>
      <c r="D41" s="34">
        <v>16.93</v>
      </c>
      <c r="E41" s="34">
        <v>0</v>
      </c>
      <c r="F41" s="45"/>
      <c r="G41" s="45"/>
    </row>
    <row r="42" spans="1:19" s="122" customFormat="1" ht="20.100000000000001" customHeight="1">
      <c r="A42" s="36" t="s">
        <v>374</v>
      </c>
      <c r="B42" s="39" t="s">
        <v>491</v>
      </c>
      <c r="C42" s="34">
        <v>161.5</v>
      </c>
      <c r="D42" s="34">
        <v>161.5</v>
      </c>
      <c r="E42" s="34">
        <v>0</v>
      </c>
      <c r="F42" s="45"/>
      <c r="G42" s="45"/>
      <c r="H42" s="45"/>
      <c r="I42" s="45"/>
    </row>
    <row r="43" spans="1:19" ht="20.100000000000001" customHeight="1">
      <c r="C43" s="123"/>
      <c r="D43" s="123"/>
      <c r="E43" s="123"/>
    </row>
    <row r="44" spans="1:19" ht="20.100000000000001" customHeight="1">
      <c r="D44" s="123"/>
      <c r="E44" s="123"/>
      <c r="F44" s="123"/>
      <c r="N44" s="123"/>
    </row>
  </sheetData>
  <mergeCells count="3">
    <mergeCell ref="A5:B5"/>
    <mergeCell ref="C5:E5"/>
    <mergeCell ref="A2:E2"/>
  </mergeCells>
  <phoneticPr fontId="2" type="noConversion"/>
  <printOptions horizontalCentered="1"/>
  <pageMargins left="0.39370078740157483" right="0.39370078740157483" top="0.39370078740157483" bottom="0.39370078740157483" header="0.51181102362204722" footer="0.15748031496062992"/>
  <pageSetup paperSize="9" scale="59" orientation="portrait" horizontalDpi="0" verticalDpi="0" r:id="rId1"/>
  <headerFooter alignWithMargins="0"/>
</worksheet>
</file>

<file path=xl/worksheets/sheet8.xml><?xml version="1.0" encoding="utf-8"?>
<worksheet xmlns="http://schemas.openxmlformats.org/spreadsheetml/2006/main" xmlns:r="http://schemas.openxmlformats.org/officeDocument/2006/relationships">
  <dimension ref="A1:G20"/>
  <sheetViews>
    <sheetView showGridLines="0" showZeros="0" workbookViewId="0">
      <selection activeCell="D20" sqref="D20"/>
    </sheetView>
  </sheetViews>
  <sheetFormatPr defaultColWidth="6.875" defaultRowHeight="12.75" customHeight="1"/>
  <cols>
    <col min="1" max="1" width="25.625" style="86" customWidth="1"/>
    <col min="2" max="6" width="22.625" style="86" customWidth="1"/>
    <col min="7" max="7" width="11.625" style="86" customWidth="1"/>
    <col min="8" max="251" width="6.875" style="86"/>
    <col min="252" max="263" width="11.625" style="86" customWidth="1"/>
    <col min="264" max="507" width="6.875" style="86"/>
    <col min="508" max="519" width="11.625" style="86" customWidth="1"/>
    <col min="520" max="763" width="6.875" style="86"/>
    <col min="764" max="775" width="11.625" style="86" customWidth="1"/>
    <col min="776" max="1019" width="6.875" style="86"/>
    <col min="1020" max="1031" width="11.625" style="86" customWidth="1"/>
    <col min="1032" max="1275" width="6.875" style="86"/>
    <col min="1276" max="1287" width="11.625" style="86" customWidth="1"/>
    <col min="1288" max="1531" width="6.875" style="86"/>
    <col min="1532" max="1543" width="11.625" style="86" customWidth="1"/>
    <col min="1544" max="1787" width="6.875" style="86"/>
    <col min="1788" max="1799" width="11.625" style="86" customWidth="1"/>
    <col min="1800" max="2043" width="6.875" style="86"/>
    <col min="2044" max="2055" width="11.625" style="86" customWidth="1"/>
    <col min="2056" max="2299" width="6.875" style="86"/>
    <col min="2300" max="2311" width="11.625" style="86" customWidth="1"/>
    <col min="2312" max="2555" width="6.875" style="86"/>
    <col min="2556" max="2567" width="11.625" style="86" customWidth="1"/>
    <col min="2568" max="2811" width="6.875" style="86"/>
    <col min="2812" max="2823" width="11.625" style="86" customWidth="1"/>
    <col min="2824" max="3067" width="6.875" style="86"/>
    <col min="3068" max="3079" width="11.625" style="86" customWidth="1"/>
    <col min="3080" max="3323" width="6.875" style="86"/>
    <col min="3324" max="3335" width="11.625" style="86" customWidth="1"/>
    <col min="3336" max="3579" width="6.875" style="86"/>
    <col min="3580" max="3591" width="11.625" style="86" customWidth="1"/>
    <col min="3592" max="3835" width="6.875" style="86"/>
    <col min="3836" max="3847" width="11.625" style="86" customWidth="1"/>
    <col min="3848" max="4091" width="6.875" style="86"/>
    <col min="4092" max="4103" width="11.625" style="86" customWidth="1"/>
    <col min="4104" max="4347" width="6.875" style="86"/>
    <col min="4348" max="4359" width="11.625" style="86" customWidth="1"/>
    <col min="4360" max="4603" width="6.875" style="86"/>
    <col min="4604" max="4615" width="11.625" style="86" customWidth="1"/>
    <col min="4616" max="4859" width="6.875" style="86"/>
    <col min="4860" max="4871" width="11.625" style="86" customWidth="1"/>
    <col min="4872" max="5115" width="6.875" style="86"/>
    <col min="5116" max="5127" width="11.625" style="86" customWidth="1"/>
    <col min="5128" max="5371" width="6.875" style="86"/>
    <col min="5372" max="5383" width="11.625" style="86" customWidth="1"/>
    <col min="5384" max="5627" width="6.875" style="86"/>
    <col min="5628" max="5639" width="11.625" style="86" customWidth="1"/>
    <col min="5640" max="5883" width="6.875" style="86"/>
    <col min="5884" max="5895" width="11.625" style="86" customWidth="1"/>
    <col min="5896" max="6139" width="6.875" style="86"/>
    <col min="6140" max="6151" width="11.625" style="86" customWidth="1"/>
    <col min="6152" max="6395" width="6.875" style="86"/>
    <col min="6396" max="6407" width="11.625" style="86" customWidth="1"/>
    <col min="6408" max="6651" width="6.875" style="86"/>
    <col min="6652" max="6663" width="11.625" style="86" customWidth="1"/>
    <col min="6664" max="6907" width="6.875" style="86"/>
    <col min="6908" max="6919" width="11.625" style="86" customWidth="1"/>
    <col min="6920" max="7163" width="6.875" style="86"/>
    <col min="7164" max="7175" width="11.625" style="86" customWidth="1"/>
    <col min="7176" max="7419" width="6.875" style="86"/>
    <col min="7420" max="7431" width="11.625" style="86" customWidth="1"/>
    <col min="7432" max="7675" width="6.875" style="86"/>
    <col min="7676" max="7687" width="11.625" style="86" customWidth="1"/>
    <col min="7688" max="7931" width="6.875" style="86"/>
    <col min="7932" max="7943" width="11.625" style="86" customWidth="1"/>
    <col min="7944" max="8187" width="6.875" style="86"/>
    <col min="8188" max="8199" width="11.625" style="86" customWidth="1"/>
    <col min="8200" max="8443" width="6.875" style="86"/>
    <col min="8444" max="8455" width="11.625" style="86" customWidth="1"/>
    <col min="8456" max="8699" width="6.875" style="86"/>
    <col min="8700" max="8711" width="11.625" style="86" customWidth="1"/>
    <col min="8712" max="8955" width="6.875" style="86"/>
    <col min="8956" max="8967" width="11.625" style="86" customWidth="1"/>
    <col min="8968" max="9211" width="6.875" style="86"/>
    <col min="9212" max="9223" width="11.625" style="86" customWidth="1"/>
    <col min="9224" max="9467" width="6.875" style="86"/>
    <col min="9468" max="9479" width="11.625" style="86" customWidth="1"/>
    <col min="9480" max="9723" width="6.875" style="86"/>
    <col min="9724" max="9735" width="11.625" style="86" customWidth="1"/>
    <col min="9736" max="9979" width="6.875" style="86"/>
    <col min="9980" max="9991" width="11.625" style="86" customWidth="1"/>
    <col min="9992" max="10235" width="6.875" style="86"/>
    <col min="10236" max="10247" width="11.625" style="86" customWidth="1"/>
    <col min="10248" max="10491" width="6.875" style="86"/>
    <col min="10492" max="10503" width="11.625" style="86" customWidth="1"/>
    <col min="10504" max="10747" width="6.875" style="86"/>
    <col min="10748" max="10759" width="11.625" style="86" customWidth="1"/>
    <col min="10760" max="11003" width="6.875" style="86"/>
    <col min="11004" max="11015" width="11.625" style="86" customWidth="1"/>
    <col min="11016" max="11259" width="6.875" style="86"/>
    <col min="11260" max="11271" width="11.625" style="86" customWidth="1"/>
    <col min="11272" max="11515" width="6.875" style="86"/>
    <col min="11516" max="11527" width="11.625" style="86" customWidth="1"/>
    <col min="11528" max="11771" width="6.875" style="86"/>
    <col min="11772" max="11783" width="11.625" style="86" customWidth="1"/>
    <col min="11784" max="12027" width="6.875" style="86"/>
    <col min="12028" max="12039" width="11.625" style="86" customWidth="1"/>
    <col min="12040" max="12283" width="6.875" style="86"/>
    <col min="12284" max="12295" width="11.625" style="86" customWidth="1"/>
    <col min="12296" max="12539" width="6.875" style="86"/>
    <col min="12540" max="12551" width="11.625" style="86" customWidth="1"/>
    <col min="12552" max="12795" width="6.875" style="86"/>
    <col min="12796" max="12807" width="11.625" style="86" customWidth="1"/>
    <col min="12808" max="13051" width="6.875" style="86"/>
    <col min="13052" max="13063" width="11.625" style="86" customWidth="1"/>
    <col min="13064" max="13307" width="6.875" style="86"/>
    <col min="13308" max="13319" width="11.625" style="86" customWidth="1"/>
    <col min="13320" max="13563" width="6.875" style="86"/>
    <col min="13564" max="13575" width="11.625" style="86" customWidth="1"/>
    <col min="13576" max="13819" width="6.875" style="86"/>
    <col min="13820" max="13831" width="11.625" style="86" customWidth="1"/>
    <col min="13832" max="14075" width="6.875" style="86"/>
    <col min="14076" max="14087" width="11.625" style="86" customWidth="1"/>
    <col min="14088" max="14331" width="6.875" style="86"/>
    <col min="14332" max="14343" width="11.625" style="86" customWidth="1"/>
    <col min="14344" max="14587" width="6.875" style="86"/>
    <col min="14588" max="14599" width="11.625" style="86" customWidth="1"/>
    <col min="14600" max="14843" width="6.875" style="86"/>
    <col min="14844" max="14855" width="11.625" style="86" customWidth="1"/>
    <col min="14856" max="15099" width="6.875" style="86"/>
    <col min="15100" max="15111" width="11.625" style="86" customWidth="1"/>
    <col min="15112" max="15355" width="6.875" style="86"/>
    <col min="15356" max="15367" width="11.625" style="86" customWidth="1"/>
    <col min="15368" max="15611" width="6.875" style="86"/>
    <col min="15612" max="15623" width="11.625" style="86" customWidth="1"/>
    <col min="15624" max="15867" width="6.875" style="86"/>
    <col min="15868" max="15879" width="11.625" style="86" customWidth="1"/>
    <col min="15880" max="16123" width="6.875" style="86"/>
    <col min="16124" max="16135" width="11.625" style="86" customWidth="1"/>
    <col min="16136" max="16384" width="6.875" style="86"/>
  </cols>
  <sheetData>
    <row r="1" spans="1:7" ht="20.100000000000001" customHeight="1">
      <c r="A1" s="25"/>
      <c r="G1" s="41"/>
    </row>
    <row r="2" spans="1:7" ht="28.5">
      <c r="A2" s="151" t="s">
        <v>458</v>
      </c>
      <c r="B2" s="151"/>
      <c r="C2" s="151"/>
      <c r="D2" s="151"/>
      <c r="E2" s="151"/>
      <c r="F2" s="151"/>
      <c r="G2" s="112"/>
    </row>
    <row r="3" spans="1:7" ht="20.100000000000001" customHeight="1">
      <c r="A3" s="111"/>
      <c r="B3" s="112"/>
      <c r="C3" s="112"/>
      <c r="D3" s="112"/>
      <c r="E3" s="112"/>
      <c r="F3" s="112"/>
      <c r="G3" s="112"/>
    </row>
    <row r="4" spans="1:7" ht="20.100000000000001" customHeight="1">
      <c r="A4" s="122"/>
      <c r="B4" s="122"/>
      <c r="C4" s="122"/>
      <c r="D4" s="122"/>
      <c r="E4" s="122"/>
      <c r="F4" s="82" t="s">
        <v>311</v>
      </c>
      <c r="G4" s="32"/>
    </row>
    <row r="5" spans="1:7" ht="30" customHeight="1">
      <c r="A5" s="150" t="s">
        <v>395</v>
      </c>
      <c r="B5" s="150"/>
      <c r="C5" s="150"/>
      <c r="D5" s="150"/>
      <c r="E5" s="150"/>
      <c r="F5" s="150"/>
    </row>
    <row r="6" spans="1:7" ht="30" customHeight="1">
      <c r="A6" s="150" t="s">
        <v>316</v>
      </c>
      <c r="B6" s="155" t="s">
        <v>375</v>
      </c>
      <c r="C6" s="150" t="s">
        <v>376</v>
      </c>
      <c r="D6" s="150"/>
      <c r="E6" s="150"/>
      <c r="F6" s="150" t="s">
        <v>377</v>
      </c>
    </row>
    <row r="7" spans="1:7" ht="30" customHeight="1">
      <c r="A7" s="150"/>
      <c r="B7" s="155"/>
      <c r="C7" s="75" t="s">
        <v>330</v>
      </c>
      <c r="D7" s="78" t="s">
        <v>378</v>
      </c>
      <c r="E7" s="78" t="s">
        <v>379</v>
      </c>
      <c r="F7" s="150"/>
    </row>
    <row r="8" spans="1:7" ht="30" customHeight="1">
      <c r="A8" s="34">
        <v>9.3000000000000007</v>
      </c>
      <c r="B8" s="34"/>
      <c r="C8" s="34">
        <v>7.5</v>
      </c>
      <c r="D8" s="34">
        <v>0</v>
      </c>
      <c r="E8" s="34">
        <v>7.5</v>
      </c>
      <c r="F8" s="34">
        <v>1.8</v>
      </c>
    </row>
    <row r="9" spans="1:7" ht="22.5" customHeight="1">
      <c r="B9" s="123"/>
      <c r="C9" s="123"/>
      <c r="D9" s="123"/>
      <c r="E9" s="123"/>
      <c r="F9" s="123"/>
      <c r="G9" s="123"/>
    </row>
    <row r="10" spans="1:7" ht="12.75" customHeight="1">
      <c r="B10" s="123"/>
      <c r="C10" s="123"/>
      <c r="D10" s="123"/>
      <c r="E10" s="123"/>
      <c r="F10" s="123"/>
      <c r="G10" s="123"/>
    </row>
    <row r="11" spans="1:7" ht="12.75" customHeight="1">
      <c r="B11" s="123"/>
      <c r="C11" s="123"/>
      <c r="D11" s="123"/>
      <c r="E11" s="123"/>
      <c r="F11" s="123"/>
      <c r="G11" s="123"/>
    </row>
    <row r="12" spans="1:7" ht="12.75" customHeight="1">
      <c r="B12" s="123"/>
      <c r="C12" s="123"/>
      <c r="D12" s="123"/>
      <c r="G12" s="123"/>
    </row>
    <row r="13" spans="1:7" ht="12.75" customHeight="1">
      <c r="B13" s="123"/>
      <c r="C13" s="123"/>
      <c r="D13" s="123"/>
      <c r="E13" s="123"/>
      <c r="F13" s="123"/>
    </row>
    <row r="14" spans="1:7" ht="12.75" customHeight="1">
      <c r="B14" s="123"/>
      <c r="C14" s="123"/>
      <c r="D14" s="123"/>
    </row>
    <row r="15" spans="1:7" ht="12.75" customHeight="1">
      <c r="E15" s="123"/>
    </row>
    <row r="16" spans="1:7" ht="12.75" customHeight="1">
      <c r="F16" s="123"/>
      <c r="G16" s="123"/>
    </row>
    <row r="20" spans="3:3" ht="12.75" customHeight="1">
      <c r="C20" s="123"/>
    </row>
  </sheetData>
  <mergeCells count="6">
    <mergeCell ref="A2:F2"/>
    <mergeCell ref="A5:F5"/>
    <mergeCell ref="A6:A7"/>
    <mergeCell ref="B6:B7"/>
    <mergeCell ref="C6:E6"/>
    <mergeCell ref="F6:F7"/>
  </mergeCells>
  <phoneticPr fontId="2" type="noConversion"/>
  <printOptions horizontalCentered="1"/>
  <pageMargins left="0.39370078740157483" right="0.39370078740157483" top="0.98425196850393704" bottom="0.98425196850393704" header="0.51181102362204722" footer="0.1574803149606299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1:E53"/>
  <sheetViews>
    <sheetView showGridLines="0" showZeros="0" zoomScale="85" zoomScaleNormal="85" workbookViewId="0">
      <selection activeCell="B56" sqref="B56"/>
    </sheetView>
  </sheetViews>
  <sheetFormatPr defaultColWidth="6.875" defaultRowHeight="12.75" customHeight="1"/>
  <cols>
    <col min="1" max="1" width="12.25" style="86" customWidth="1"/>
    <col min="2" max="2" width="61.375" style="86" customWidth="1"/>
    <col min="3" max="5" width="20.625" style="86" customWidth="1"/>
    <col min="6" max="256" width="6.875" style="86"/>
    <col min="257" max="257" width="19.5" style="86" customWidth="1"/>
    <col min="258" max="258" width="52.5" style="86" customWidth="1"/>
    <col min="259" max="261" width="18.25" style="86" customWidth="1"/>
    <col min="262" max="512" width="6.875" style="86"/>
    <col min="513" max="513" width="19.5" style="86" customWidth="1"/>
    <col min="514" max="514" width="52.5" style="86" customWidth="1"/>
    <col min="515" max="517" width="18.25" style="86" customWidth="1"/>
    <col min="518" max="768" width="6.875" style="86"/>
    <col min="769" max="769" width="19.5" style="86" customWidth="1"/>
    <col min="770" max="770" width="52.5" style="86" customWidth="1"/>
    <col min="771" max="773" width="18.25" style="86" customWidth="1"/>
    <col min="774" max="1024" width="6.875" style="86"/>
    <col min="1025" max="1025" width="19.5" style="86" customWidth="1"/>
    <col min="1026" max="1026" width="52.5" style="86" customWidth="1"/>
    <col min="1027" max="1029" width="18.25" style="86" customWidth="1"/>
    <col min="1030" max="1280" width="6.875" style="86"/>
    <col min="1281" max="1281" width="19.5" style="86" customWidth="1"/>
    <col min="1282" max="1282" width="52.5" style="86" customWidth="1"/>
    <col min="1283" max="1285" width="18.25" style="86" customWidth="1"/>
    <col min="1286" max="1536" width="6.875" style="86"/>
    <col min="1537" max="1537" width="19.5" style="86" customWidth="1"/>
    <col min="1538" max="1538" width="52.5" style="86" customWidth="1"/>
    <col min="1539" max="1541" width="18.25" style="86" customWidth="1"/>
    <col min="1542" max="1792" width="6.875" style="86"/>
    <col min="1793" max="1793" width="19.5" style="86" customWidth="1"/>
    <col min="1794" max="1794" width="52.5" style="86" customWidth="1"/>
    <col min="1795" max="1797" width="18.25" style="86" customWidth="1"/>
    <col min="1798" max="2048" width="6.875" style="86"/>
    <col min="2049" max="2049" width="19.5" style="86" customWidth="1"/>
    <col min="2050" max="2050" width="52.5" style="86" customWidth="1"/>
    <col min="2051" max="2053" width="18.25" style="86" customWidth="1"/>
    <col min="2054" max="2304" width="6.875" style="86"/>
    <col min="2305" max="2305" width="19.5" style="86" customWidth="1"/>
    <col min="2306" max="2306" width="52.5" style="86" customWidth="1"/>
    <col min="2307" max="2309" width="18.25" style="86" customWidth="1"/>
    <col min="2310" max="2560" width="6.875" style="86"/>
    <col min="2561" max="2561" width="19.5" style="86" customWidth="1"/>
    <col min="2562" max="2562" width="52.5" style="86" customWidth="1"/>
    <col min="2563" max="2565" width="18.25" style="86" customWidth="1"/>
    <col min="2566" max="2816" width="6.875" style="86"/>
    <col min="2817" max="2817" width="19.5" style="86" customWidth="1"/>
    <col min="2818" max="2818" width="52.5" style="86" customWidth="1"/>
    <col min="2819" max="2821" width="18.25" style="86" customWidth="1"/>
    <col min="2822" max="3072" width="6.875" style="86"/>
    <col min="3073" max="3073" width="19.5" style="86" customWidth="1"/>
    <col min="3074" max="3074" width="52.5" style="86" customWidth="1"/>
    <col min="3075" max="3077" width="18.25" style="86" customWidth="1"/>
    <col min="3078" max="3328" width="6.875" style="86"/>
    <col min="3329" max="3329" width="19.5" style="86" customWidth="1"/>
    <col min="3330" max="3330" width="52.5" style="86" customWidth="1"/>
    <col min="3331" max="3333" width="18.25" style="86" customWidth="1"/>
    <col min="3334" max="3584" width="6.875" style="86"/>
    <col min="3585" max="3585" width="19.5" style="86" customWidth="1"/>
    <col min="3586" max="3586" width="52.5" style="86" customWidth="1"/>
    <col min="3587" max="3589" width="18.25" style="86" customWidth="1"/>
    <col min="3590" max="3840" width="6.875" style="86"/>
    <col min="3841" max="3841" width="19.5" style="86" customWidth="1"/>
    <col min="3842" max="3842" width="52.5" style="86" customWidth="1"/>
    <col min="3843" max="3845" width="18.25" style="86" customWidth="1"/>
    <col min="3846" max="4096" width="6.875" style="86"/>
    <col min="4097" max="4097" width="19.5" style="86" customWidth="1"/>
    <col min="4098" max="4098" width="52.5" style="86" customWidth="1"/>
    <col min="4099" max="4101" width="18.25" style="86" customWidth="1"/>
    <col min="4102" max="4352" width="6.875" style="86"/>
    <col min="4353" max="4353" width="19.5" style="86" customWidth="1"/>
    <col min="4354" max="4354" width="52.5" style="86" customWidth="1"/>
    <col min="4355" max="4357" width="18.25" style="86" customWidth="1"/>
    <col min="4358" max="4608" width="6.875" style="86"/>
    <col min="4609" max="4609" width="19.5" style="86" customWidth="1"/>
    <col min="4610" max="4610" width="52.5" style="86" customWidth="1"/>
    <col min="4611" max="4613" width="18.25" style="86" customWidth="1"/>
    <col min="4614" max="4864" width="6.875" style="86"/>
    <col min="4865" max="4865" width="19.5" style="86" customWidth="1"/>
    <col min="4866" max="4866" width="52.5" style="86" customWidth="1"/>
    <col min="4867" max="4869" width="18.25" style="86" customWidth="1"/>
    <col min="4870" max="5120" width="6.875" style="86"/>
    <col min="5121" max="5121" width="19.5" style="86" customWidth="1"/>
    <col min="5122" max="5122" width="52.5" style="86" customWidth="1"/>
    <col min="5123" max="5125" width="18.25" style="86" customWidth="1"/>
    <col min="5126" max="5376" width="6.875" style="86"/>
    <col min="5377" max="5377" width="19.5" style="86" customWidth="1"/>
    <col min="5378" max="5378" width="52.5" style="86" customWidth="1"/>
    <col min="5379" max="5381" width="18.25" style="86" customWidth="1"/>
    <col min="5382" max="5632" width="6.875" style="86"/>
    <col min="5633" max="5633" width="19.5" style="86" customWidth="1"/>
    <col min="5634" max="5634" width="52.5" style="86" customWidth="1"/>
    <col min="5635" max="5637" width="18.25" style="86" customWidth="1"/>
    <col min="5638" max="5888" width="6.875" style="86"/>
    <col min="5889" max="5889" width="19.5" style="86" customWidth="1"/>
    <col min="5890" max="5890" width="52.5" style="86" customWidth="1"/>
    <col min="5891" max="5893" width="18.25" style="86" customWidth="1"/>
    <col min="5894" max="6144" width="6.875" style="86"/>
    <col min="6145" max="6145" width="19.5" style="86" customWidth="1"/>
    <col min="6146" max="6146" width="52.5" style="86" customWidth="1"/>
    <col min="6147" max="6149" width="18.25" style="86" customWidth="1"/>
    <col min="6150" max="6400" width="6.875" style="86"/>
    <col min="6401" max="6401" width="19.5" style="86" customWidth="1"/>
    <col min="6402" max="6402" width="52.5" style="86" customWidth="1"/>
    <col min="6403" max="6405" width="18.25" style="86" customWidth="1"/>
    <col min="6406" max="6656" width="6.875" style="86"/>
    <col min="6657" max="6657" width="19.5" style="86" customWidth="1"/>
    <col min="6658" max="6658" width="52.5" style="86" customWidth="1"/>
    <col min="6659" max="6661" width="18.25" style="86" customWidth="1"/>
    <col min="6662" max="6912" width="6.875" style="86"/>
    <col min="6913" max="6913" width="19.5" style="86" customWidth="1"/>
    <col min="6914" max="6914" width="52.5" style="86" customWidth="1"/>
    <col min="6915" max="6917" width="18.25" style="86" customWidth="1"/>
    <col min="6918" max="7168" width="6.875" style="86"/>
    <col min="7169" max="7169" width="19.5" style="86" customWidth="1"/>
    <col min="7170" max="7170" width="52.5" style="86" customWidth="1"/>
    <col min="7171" max="7173" width="18.25" style="86" customWidth="1"/>
    <col min="7174" max="7424" width="6.875" style="86"/>
    <col min="7425" max="7425" width="19.5" style="86" customWidth="1"/>
    <col min="7426" max="7426" width="52.5" style="86" customWidth="1"/>
    <col min="7427" max="7429" width="18.25" style="86" customWidth="1"/>
    <col min="7430" max="7680" width="6.875" style="86"/>
    <col min="7681" max="7681" width="19.5" style="86" customWidth="1"/>
    <col min="7682" max="7682" width="52.5" style="86" customWidth="1"/>
    <col min="7683" max="7685" width="18.25" style="86" customWidth="1"/>
    <col min="7686" max="7936" width="6.875" style="86"/>
    <col min="7937" max="7937" width="19.5" style="86" customWidth="1"/>
    <col min="7938" max="7938" width="52.5" style="86" customWidth="1"/>
    <col min="7939" max="7941" width="18.25" style="86" customWidth="1"/>
    <col min="7942" max="8192" width="6.875" style="86"/>
    <col min="8193" max="8193" width="19.5" style="86" customWidth="1"/>
    <col min="8194" max="8194" width="52.5" style="86" customWidth="1"/>
    <col min="8195" max="8197" width="18.25" style="86" customWidth="1"/>
    <col min="8198" max="8448" width="6.875" style="86"/>
    <col min="8449" max="8449" width="19.5" style="86" customWidth="1"/>
    <col min="8450" max="8450" width="52.5" style="86" customWidth="1"/>
    <col min="8451" max="8453" width="18.25" style="86" customWidth="1"/>
    <col min="8454" max="8704" width="6.875" style="86"/>
    <col min="8705" max="8705" width="19.5" style="86" customWidth="1"/>
    <col min="8706" max="8706" width="52.5" style="86" customWidth="1"/>
    <col min="8707" max="8709" width="18.25" style="86" customWidth="1"/>
    <col min="8710" max="8960" width="6.875" style="86"/>
    <col min="8961" max="8961" width="19.5" style="86" customWidth="1"/>
    <col min="8962" max="8962" width="52.5" style="86" customWidth="1"/>
    <col min="8963" max="8965" width="18.25" style="86" customWidth="1"/>
    <col min="8966" max="9216" width="6.875" style="86"/>
    <col min="9217" max="9217" width="19.5" style="86" customWidth="1"/>
    <col min="9218" max="9218" width="52.5" style="86" customWidth="1"/>
    <col min="9219" max="9221" width="18.25" style="86" customWidth="1"/>
    <col min="9222" max="9472" width="6.875" style="86"/>
    <col min="9473" max="9473" width="19.5" style="86" customWidth="1"/>
    <col min="9474" max="9474" width="52.5" style="86" customWidth="1"/>
    <col min="9475" max="9477" width="18.25" style="86" customWidth="1"/>
    <col min="9478" max="9728" width="6.875" style="86"/>
    <col min="9729" max="9729" width="19.5" style="86" customWidth="1"/>
    <col min="9730" max="9730" width="52.5" style="86" customWidth="1"/>
    <col min="9731" max="9733" width="18.25" style="86" customWidth="1"/>
    <col min="9734" max="9984" width="6.875" style="86"/>
    <col min="9985" max="9985" width="19.5" style="86" customWidth="1"/>
    <col min="9986" max="9986" width="52.5" style="86" customWidth="1"/>
    <col min="9987" max="9989" width="18.25" style="86" customWidth="1"/>
    <col min="9990" max="10240" width="6.875" style="86"/>
    <col min="10241" max="10241" width="19.5" style="86" customWidth="1"/>
    <col min="10242" max="10242" width="52.5" style="86" customWidth="1"/>
    <col min="10243" max="10245" width="18.25" style="86" customWidth="1"/>
    <col min="10246" max="10496" width="6.875" style="86"/>
    <col min="10497" max="10497" width="19.5" style="86" customWidth="1"/>
    <col min="10498" max="10498" width="52.5" style="86" customWidth="1"/>
    <col min="10499" max="10501" width="18.25" style="86" customWidth="1"/>
    <col min="10502" max="10752" width="6.875" style="86"/>
    <col min="10753" max="10753" width="19.5" style="86" customWidth="1"/>
    <col min="10754" max="10754" width="52.5" style="86" customWidth="1"/>
    <col min="10755" max="10757" width="18.25" style="86" customWidth="1"/>
    <col min="10758" max="11008" width="6.875" style="86"/>
    <col min="11009" max="11009" width="19.5" style="86" customWidth="1"/>
    <col min="11010" max="11010" width="52.5" style="86" customWidth="1"/>
    <col min="11011" max="11013" width="18.25" style="86" customWidth="1"/>
    <col min="11014" max="11264" width="6.875" style="86"/>
    <col min="11265" max="11265" width="19.5" style="86" customWidth="1"/>
    <col min="11266" max="11266" width="52.5" style="86" customWidth="1"/>
    <col min="11267" max="11269" width="18.25" style="86" customWidth="1"/>
    <col min="11270" max="11520" width="6.875" style="86"/>
    <col min="11521" max="11521" width="19.5" style="86" customWidth="1"/>
    <col min="11522" max="11522" width="52.5" style="86" customWidth="1"/>
    <col min="11523" max="11525" width="18.25" style="86" customWidth="1"/>
    <col min="11526" max="11776" width="6.875" style="86"/>
    <col min="11777" max="11777" width="19.5" style="86" customWidth="1"/>
    <col min="11778" max="11778" width="52.5" style="86" customWidth="1"/>
    <col min="11779" max="11781" width="18.25" style="86" customWidth="1"/>
    <col min="11782" max="12032" width="6.875" style="86"/>
    <col min="12033" max="12033" width="19.5" style="86" customWidth="1"/>
    <col min="12034" max="12034" width="52.5" style="86" customWidth="1"/>
    <col min="12035" max="12037" width="18.25" style="86" customWidth="1"/>
    <col min="12038" max="12288" width="6.875" style="86"/>
    <col min="12289" max="12289" width="19.5" style="86" customWidth="1"/>
    <col min="12290" max="12290" width="52.5" style="86" customWidth="1"/>
    <col min="12291" max="12293" width="18.25" style="86" customWidth="1"/>
    <col min="12294" max="12544" width="6.875" style="86"/>
    <col min="12545" max="12545" width="19.5" style="86" customWidth="1"/>
    <col min="12546" max="12546" width="52.5" style="86" customWidth="1"/>
    <col min="12547" max="12549" width="18.25" style="86" customWidth="1"/>
    <col min="12550" max="12800" width="6.875" style="86"/>
    <col min="12801" max="12801" width="19.5" style="86" customWidth="1"/>
    <col min="12802" max="12802" width="52.5" style="86" customWidth="1"/>
    <col min="12803" max="12805" width="18.25" style="86" customWidth="1"/>
    <col min="12806" max="13056" width="6.875" style="86"/>
    <col min="13057" max="13057" width="19.5" style="86" customWidth="1"/>
    <col min="13058" max="13058" width="52.5" style="86" customWidth="1"/>
    <col min="13059" max="13061" width="18.25" style="86" customWidth="1"/>
    <col min="13062" max="13312" width="6.875" style="86"/>
    <col min="13313" max="13313" width="19.5" style="86" customWidth="1"/>
    <col min="13314" max="13314" width="52.5" style="86" customWidth="1"/>
    <col min="13315" max="13317" width="18.25" style="86" customWidth="1"/>
    <col min="13318" max="13568" width="6.875" style="86"/>
    <col min="13569" max="13569" width="19.5" style="86" customWidth="1"/>
    <col min="13570" max="13570" width="52.5" style="86" customWidth="1"/>
    <col min="13571" max="13573" width="18.25" style="86" customWidth="1"/>
    <col min="13574" max="13824" width="6.875" style="86"/>
    <col min="13825" max="13825" width="19.5" style="86" customWidth="1"/>
    <col min="13826" max="13826" width="52.5" style="86" customWidth="1"/>
    <col min="13827" max="13829" width="18.25" style="86" customWidth="1"/>
    <col min="13830" max="14080" width="6.875" style="86"/>
    <col min="14081" max="14081" width="19.5" style="86" customWidth="1"/>
    <col min="14082" max="14082" width="52.5" style="86" customWidth="1"/>
    <col min="14083" max="14085" width="18.25" style="86" customWidth="1"/>
    <col min="14086" max="14336" width="6.875" style="86"/>
    <col min="14337" max="14337" width="19.5" style="86" customWidth="1"/>
    <col min="14338" max="14338" width="52.5" style="86" customWidth="1"/>
    <col min="14339" max="14341" width="18.25" style="86" customWidth="1"/>
    <col min="14342" max="14592" width="6.875" style="86"/>
    <col min="14593" max="14593" width="19.5" style="86" customWidth="1"/>
    <col min="14594" max="14594" width="52.5" style="86" customWidth="1"/>
    <col min="14595" max="14597" width="18.25" style="86" customWidth="1"/>
    <col min="14598" max="14848" width="6.875" style="86"/>
    <col min="14849" max="14849" width="19.5" style="86" customWidth="1"/>
    <col min="14850" max="14850" width="52.5" style="86" customWidth="1"/>
    <col min="14851" max="14853" width="18.25" style="86" customWidth="1"/>
    <col min="14854" max="15104" width="6.875" style="86"/>
    <col min="15105" max="15105" width="19.5" style="86" customWidth="1"/>
    <col min="15106" max="15106" width="52.5" style="86" customWidth="1"/>
    <col min="15107" max="15109" width="18.25" style="86" customWidth="1"/>
    <col min="15110" max="15360" width="6.875" style="86"/>
    <col min="15361" max="15361" width="19.5" style="86" customWidth="1"/>
    <col min="15362" max="15362" width="52.5" style="86" customWidth="1"/>
    <col min="15363" max="15365" width="18.25" style="86" customWidth="1"/>
    <col min="15366" max="15616" width="6.875" style="86"/>
    <col min="15617" max="15617" width="19.5" style="86" customWidth="1"/>
    <col min="15618" max="15618" width="52.5" style="86" customWidth="1"/>
    <col min="15619" max="15621" width="18.25" style="86" customWidth="1"/>
    <col min="15622" max="15872" width="6.875" style="86"/>
    <col min="15873" max="15873" width="19.5" style="86" customWidth="1"/>
    <col min="15874" max="15874" width="52.5" style="86" customWidth="1"/>
    <col min="15875" max="15877" width="18.25" style="86" customWidth="1"/>
    <col min="15878" max="16128" width="6.875" style="86"/>
    <col min="16129" max="16129" width="19.5" style="86" customWidth="1"/>
    <col min="16130" max="16130" width="52.5" style="86" customWidth="1"/>
    <col min="16131" max="16133" width="18.25" style="86" customWidth="1"/>
    <col min="16134" max="16384" width="6.875" style="86"/>
  </cols>
  <sheetData>
    <row r="1" spans="1:5" ht="20.100000000000001" customHeight="1">
      <c r="A1" s="25"/>
      <c r="E1" s="31"/>
    </row>
    <row r="2" spans="1:5" ht="28.5">
      <c r="A2" s="151" t="s">
        <v>459</v>
      </c>
      <c r="B2" s="151"/>
      <c r="C2" s="151"/>
      <c r="D2" s="151"/>
      <c r="E2" s="151"/>
    </row>
    <row r="3" spans="1:5" ht="20.100000000000001" customHeight="1">
      <c r="A3" s="112"/>
      <c r="B3" s="112"/>
      <c r="C3" s="112"/>
      <c r="D3" s="112"/>
      <c r="E3" s="112"/>
    </row>
    <row r="4" spans="1:5" ht="20.100000000000001" customHeight="1">
      <c r="A4" s="129"/>
      <c r="B4" s="130"/>
      <c r="C4" s="130"/>
      <c r="D4" s="130"/>
      <c r="E4" s="131" t="s">
        <v>311</v>
      </c>
    </row>
    <row r="5" spans="1:5" ht="20.100000000000001" customHeight="1">
      <c r="A5" s="150" t="s">
        <v>328</v>
      </c>
      <c r="B5" s="163" t="s">
        <v>329</v>
      </c>
      <c r="C5" s="150" t="s">
        <v>380</v>
      </c>
      <c r="D5" s="150"/>
      <c r="E5" s="150"/>
    </row>
    <row r="6" spans="1:5" ht="20.100000000000001" customHeight="1">
      <c r="A6" s="162"/>
      <c r="B6" s="162"/>
      <c r="C6" s="42" t="s">
        <v>316</v>
      </c>
      <c r="D6" s="42" t="s">
        <v>331</v>
      </c>
      <c r="E6" s="42" t="s">
        <v>332</v>
      </c>
    </row>
    <row r="7" spans="1:5" ht="18" customHeight="1">
      <c r="A7" s="128"/>
      <c r="B7" s="91" t="s">
        <v>451</v>
      </c>
      <c r="C7" s="132">
        <f>SUM(D7:E7)</f>
        <v>0</v>
      </c>
      <c r="D7" s="133">
        <f>SUM(D8,D11,D19,D29,D38,D50)</f>
        <v>0</v>
      </c>
      <c r="E7" s="120">
        <f>SUM(E8,E11,E19,E29,E38,E50)</f>
        <v>0</v>
      </c>
    </row>
    <row r="8" spans="1:5" ht="18" customHeight="1">
      <c r="A8" s="89">
        <v>207</v>
      </c>
      <c r="B8" s="87" t="s">
        <v>413</v>
      </c>
      <c r="C8" s="132">
        <f t="shared" ref="C8:C52" si="0">SUM(D8:E8)</f>
        <v>0</v>
      </c>
      <c r="D8" s="92">
        <f>SUM(D9)</f>
        <v>0</v>
      </c>
      <c r="E8" s="92">
        <f>SUM(E9)</f>
        <v>0</v>
      </c>
    </row>
    <row r="9" spans="1:5" ht="18" customHeight="1">
      <c r="A9" s="89">
        <v>20709</v>
      </c>
      <c r="B9" s="87" t="s">
        <v>414</v>
      </c>
      <c r="C9" s="132">
        <f t="shared" si="0"/>
        <v>0</v>
      </c>
      <c r="D9" s="92">
        <f>SUM(D10)</f>
        <v>0</v>
      </c>
      <c r="E9" s="92">
        <f>SUM(E10)</f>
        <v>0</v>
      </c>
    </row>
    <row r="10" spans="1:5" ht="18" customHeight="1">
      <c r="A10" s="89">
        <v>2070904</v>
      </c>
      <c r="B10" s="87" t="s">
        <v>415</v>
      </c>
      <c r="C10" s="132">
        <f t="shared" si="0"/>
        <v>0</v>
      </c>
      <c r="D10" s="85"/>
      <c r="E10" s="84"/>
    </row>
    <row r="11" spans="1:5" ht="18" customHeight="1">
      <c r="A11" s="89">
        <v>208</v>
      </c>
      <c r="B11" s="87" t="s">
        <v>410</v>
      </c>
      <c r="C11" s="132">
        <f t="shared" si="0"/>
        <v>0</v>
      </c>
      <c r="D11" s="92">
        <f>SUM(D12,D17)</f>
        <v>0</v>
      </c>
      <c r="E11" s="92">
        <f>SUM(E12,E17)</f>
        <v>0</v>
      </c>
    </row>
    <row r="12" spans="1:5" ht="18" customHeight="1">
      <c r="A12" s="89">
        <v>20822</v>
      </c>
      <c r="B12" s="87" t="s">
        <v>416</v>
      </c>
      <c r="C12" s="132">
        <f t="shared" si="0"/>
        <v>0</v>
      </c>
      <c r="D12" s="92">
        <f>SUM(D13:D16)</f>
        <v>0</v>
      </c>
      <c r="E12" s="92">
        <f>SUM(E13:E16)</f>
        <v>0</v>
      </c>
    </row>
    <row r="13" spans="1:5" ht="18" customHeight="1">
      <c r="A13" s="89">
        <v>2082201</v>
      </c>
      <c r="B13" s="87" t="s">
        <v>417</v>
      </c>
      <c r="C13" s="132">
        <f t="shared" si="0"/>
        <v>0</v>
      </c>
      <c r="D13" s="84"/>
      <c r="E13" s="84"/>
    </row>
    <row r="14" spans="1:5" ht="18" customHeight="1">
      <c r="A14" s="89">
        <v>2082202</v>
      </c>
      <c r="B14" s="88" t="s">
        <v>418</v>
      </c>
      <c r="C14" s="132">
        <f t="shared" si="0"/>
        <v>0</v>
      </c>
      <c r="D14" s="85"/>
      <c r="E14" s="84"/>
    </row>
    <row r="15" spans="1:5" ht="18" customHeight="1">
      <c r="A15" s="90">
        <v>20823</v>
      </c>
      <c r="B15" s="87" t="s">
        <v>419</v>
      </c>
      <c r="C15" s="132">
        <f t="shared" si="0"/>
        <v>0</v>
      </c>
      <c r="D15" s="85"/>
      <c r="E15" s="85"/>
    </row>
    <row r="16" spans="1:5" ht="18" customHeight="1">
      <c r="A16" s="90">
        <v>2082302</v>
      </c>
      <c r="B16" s="87" t="s">
        <v>418</v>
      </c>
      <c r="C16" s="132">
        <f t="shared" si="0"/>
        <v>0</v>
      </c>
      <c r="D16" s="85"/>
      <c r="E16" s="85"/>
    </row>
    <row r="17" spans="1:5" ht="18" customHeight="1">
      <c r="A17" s="90">
        <v>20829</v>
      </c>
      <c r="B17" s="87" t="s">
        <v>420</v>
      </c>
      <c r="C17" s="132">
        <f t="shared" si="0"/>
        <v>0</v>
      </c>
      <c r="D17" s="92">
        <f>SUM(D18)</f>
        <v>0</v>
      </c>
      <c r="E17" s="92">
        <f>SUM(E18)</f>
        <v>0</v>
      </c>
    </row>
    <row r="18" spans="1:5" ht="18" customHeight="1">
      <c r="A18" s="90">
        <v>2082901</v>
      </c>
      <c r="B18" s="87" t="s">
        <v>418</v>
      </c>
      <c r="C18" s="132">
        <f t="shared" si="0"/>
        <v>0</v>
      </c>
      <c r="D18" s="85"/>
      <c r="E18" s="85"/>
    </row>
    <row r="19" spans="1:5" ht="18" customHeight="1">
      <c r="A19" s="90">
        <v>212</v>
      </c>
      <c r="B19" s="87" t="s">
        <v>421</v>
      </c>
      <c r="C19" s="132">
        <f t="shared" si="0"/>
        <v>0</v>
      </c>
      <c r="D19" s="92">
        <f>SUM(D20,D25,D28)</f>
        <v>0</v>
      </c>
      <c r="E19" s="92">
        <f>SUM(E20,E25,E28)</f>
        <v>0</v>
      </c>
    </row>
    <row r="20" spans="1:5" ht="18" customHeight="1">
      <c r="A20" s="90">
        <v>21208</v>
      </c>
      <c r="B20" s="87" t="s">
        <v>422</v>
      </c>
      <c r="C20" s="132">
        <f t="shared" si="0"/>
        <v>0</v>
      </c>
      <c r="D20" s="92">
        <f>SUM(D21:D24)</f>
        <v>0</v>
      </c>
      <c r="E20" s="92">
        <f>SUM(E21:E24)</f>
        <v>0</v>
      </c>
    </row>
    <row r="21" spans="1:5" ht="18" customHeight="1">
      <c r="A21" s="90">
        <v>2120801</v>
      </c>
      <c r="B21" s="88" t="s">
        <v>423</v>
      </c>
      <c r="C21" s="132">
        <f t="shared" si="0"/>
        <v>0</v>
      </c>
      <c r="D21" s="85"/>
      <c r="E21" s="85"/>
    </row>
    <row r="22" spans="1:5" ht="18" customHeight="1">
      <c r="A22" s="90">
        <v>2120802</v>
      </c>
      <c r="B22" s="87" t="s">
        <v>424</v>
      </c>
      <c r="C22" s="132">
        <f t="shared" si="0"/>
        <v>0</v>
      </c>
      <c r="D22" s="85"/>
      <c r="E22" s="85"/>
    </row>
    <row r="23" spans="1:5" ht="18" customHeight="1">
      <c r="A23" s="90">
        <v>2120804</v>
      </c>
      <c r="B23" s="87" t="s">
        <v>425</v>
      </c>
      <c r="C23" s="132">
        <f t="shared" si="0"/>
        <v>0</v>
      </c>
      <c r="D23" s="85"/>
      <c r="E23" s="85"/>
    </row>
    <row r="24" spans="1:5" ht="18" customHeight="1">
      <c r="A24" s="90">
        <v>2120806</v>
      </c>
      <c r="B24" s="88" t="s">
        <v>426</v>
      </c>
      <c r="C24" s="132">
        <f t="shared" si="0"/>
        <v>0</v>
      </c>
      <c r="D24" s="85"/>
      <c r="E24" s="85"/>
    </row>
    <row r="25" spans="1:5" ht="18" customHeight="1">
      <c r="A25" s="90">
        <v>21210</v>
      </c>
      <c r="B25" s="87" t="s">
        <v>427</v>
      </c>
      <c r="C25" s="132">
        <f t="shared" si="0"/>
        <v>0</v>
      </c>
      <c r="D25" s="92">
        <f>SUM(D26:D27)</f>
        <v>0</v>
      </c>
      <c r="E25" s="92">
        <f>SUM(E26:E27)</f>
        <v>0</v>
      </c>
    </row>
    <row r="26" spans="1:5" ht="18" customHeight="1">
      <c r="A26" s="90">
        <v>2121001</v>
      </c>
      <c r="B26" s="87" t="s">
        <v>423</v>
      </c>
      <c r="C26" s="132">
        <f t="shared" si="0"/>
        <v>0</v>
      </c>
      <c r="D26" s="85"/>
      <c r="E26" s="85"/>
    </row>
    <row r="27" spans="1:5" ht="18" customHeight="1">
      <c r="A27" s="90">
        <v>2121002</v>
      </c>
      <c r="B27" s="88" t="s">
        <v>424</v>
      </c>
      <c r="C27" s="132">
        <f t="shared" si="0"/>
        <v>0</v>
      </c>
      <c r="D27" s="84"/>
      <c r="E27" s="85"/>
    </row>
    <row r="28" spans="1:5" ht="18" customHeight="1">
      <c r="A28" s="90">
        <v>21211</v>
      </c>
      <c r="B28" s="88" t="s">
        <v>428</v>
      </c>
      <c r="C28" s="132">
        <f t="shared" si="0"/>
        <v>0</v>
      </c>
      <c r="D28" s="85"/>
      <c r="E28" s="85"/>
    </row>
    <row r="29" spans="1:5" ht="18" customHeight="1">
      <c r="A29" s="90">
        <v>213</v>
      </c>
      <c r="B29" s="88" t="s">
        <v>429</v>
      </c>
      <c r="C29" s="132">
        <f t="shared" si="0"/>
        <v>0</v>
      </c>
      <c r="D29" s="92">
        <f>SUM(D30,D32,D36)</f>
        <v>0</v>
      </c>
      <c r="E29" s="92">
        <f>SUM(E30,E32,E36)</f>
        <v>0</v>
      </c>
    </row>
    <row r="30" spans="1:5" ht="18" customHeight="1">
      <c r="A30" s="90">
        <v>21366</v>
      </c>
      <c r="B30" s="88" t="s">
        <v>430</v>
      </c>
      <c r="C30" s="132">
        <f t="shared" si="0"/>
        <v>0</v>
      </c>
      <c r="D30" s="92">
        <f>SUM(D31)</f>
        <v>0</v>
      </c>
      <c r="E30" s="92">
        <f>SUM(E31)</f>
        <v>0</v>
      </c>
    </row>
    <row r="31" spans="1:5" ht="18" customHeight="1">
      <c r="A31" s="90">
        <v>2136601</v>
      </c>
      <c r="B31" s="88" t="s">
        <v>418</v>
      </c>
      <c r="C31" s="132">
        <f t="shared" si="0"/>
        <v>0</v>
      </c>
      <c r="D31" s="85"/>
      <c r="E31" s="85"/>
    </row>
    <row r="32" spans="1:5" ht="18" customHeight="1">
      <c r="A32" s="90">
        <v>21367</v>
      </c>
      <c r="B32" s="88" t="s">
        <v>431</v>
      </c>
      <c r="C32" s="132">
        <f t="shared" si="0"/>
        <v>0</v>
      </c>
      <c r="D32" s="92">
        <f>SUM(D33:D35)</f>
        <v>0</v>
      </c>
      <c r="E32" s="92">
        <f>SUM(E33:E35)</f>
        <v>0</v>
      </c>
    </row>
    <row r="33" spans="1:5" ht="18" customHeight="1">
      <c r="A33" s="90">
        <v>2136701</v>
      </c>
      <c r="B33" s="88" t="s">
        <v>418</v>
      </c>
      <c r="C33" s="132">
        <f t="shared" si="0"/>
        <v>0</v>
      </c>
      <c r="D33" s="85"/>
      <c r="E33" s="85"/>
    </row>
    <row r="34" spans="1:5" ht="18" customHeight="1">
      <c r="A34" s="90">
        <v>2136702</v>
      </c>
      <c r="B34" s="88" t="s">
        <v>432</v>
      </c>
      <c r="C34" s="132">
        <f t="shared" si="0"/>
        <v>0</v>
      </c>
      <c r="D34" s="85"/>
      <c r="E34" s="85"/>
    </row>
    <row r="35" spans="1:5" ht="18" customHeight="1">
      <c r="A35" s="90">
        <v>2136799</v>
      </c>
      <c r="B35" s="88" t="s">
        <v>433</v>
      </c>
      <c r="C35" s="132">
        <f t="shared" si="0"/>
        <v>0</v>
      </c>
      <c r="D35" s="85"/>
      <c r="E35" s="85"/>
    </row>
    <row r="36" spans="1:5" ht="18" customHeight="1">
      <c r="A36" s="90">
        <v>21369</v>
      </c>
      <c r="B36" s="88" t="s">
        <v>434</v>
      </c>
      <c r="C36" s="132">
        <f t="shared" si="0"/>
        <v>0</v>
      </c>
      <c r="D36" s="92">
        <f>SUM(D37)</f>
        <v>0</v>
      </c>
      <c r="E36" s="92">
        <f>SUM(E37)</f>
        <v>0</v>
      </c>
    </row>
    <row r="37" spans="1:5" ht="18" customHeight="1">
      <c r="A37" s="90">
        <v>2136902</v>
      </c>
      <c r="B37" s="88" t="s">
        <v>435</v>
      </c>
      <c r="C37" s="132">
        <f t="shared" si="0"/>
        <v>0</v>
      </c>
      <c r="D37" s="85"/>
      <c r="E37" s="85"/>
    </row>
    <row r="38" spans="1:5" ht="18" customHeight="1">
      <c r="A38" s="90">
        <v>229</v>
      </c>
      <c r="B38" s="88" t="s">
        <v>436</v>
      </c>
      <c r="C38" s="132">
        <f t="shared" si="0"/>
        <v>0</v>
      </c>
      <c r="D38" s="92">
        <f>SUM(D39,D41,D43)</f>
        <v>0</v>
      </c>
      <c r="E38" s="92">
        <f>SUM(E39,E41,E43)</f>
        <v>0</v>
      </c>
    </row>
    <row r="39" spans="1:5" ht="18" customHeight="1">
      <c r="A39" s="90">
        <v>22904</v>
      </c>
      <c r="B39" s="88" t="s">
        <v>437</v>
      </c>
      <c r="C39" s="132">
        <f t="shared" si="0"/>
        <v>0</v>
      </c>
      <c r="D39" s="92">
        <f>SUM(D40)</f>
        <v>0</v>
      </c>
      <c r="E39" s="92">
        <f>SUM(E40)</f>
        <v>0</v>
      </c>
    </row>
    <row r="40" spans="1:5" ht="18" customHeight="1">
      <c r="A40" s="90">
        <v>2290402</v>
      </c>
      <c r="B40" s="88" t="s">
        <v>438</v>
      </c>
      <c r="C40" s="132">
        <f t="shared" si="0"/>
        <v>0</v>
      </c>
      <c r="D40" s="85"/>
      <c r="E40" s="85"/>
    </row>
    <row r="41" spans="1:5" ht="18" customHeight="1">
      <c r="A41" s="90">
        <v>22908</v>
      </c>
      <c r="B41" s="88" t="s">
        <v>439</v>
      </c>
      <c r="C41" s="132">
        <f t="shared" si="0"/>
        <v>0</v>
      </c>
      <c r="D41" s="92">
        <f>SUM(D42)</f>
        <v>0</v>
      </c>
      <c r="E41" s="92">
        <f>SUM(E42)</f>
        <v>0</v>
      </c>
    </row>
    <row r="42" spans="1:5" ht="18" customHeight="1">
      <c r="A42" s="90">
        <v>2290804</v>
      </c>
      <c r="B42" s="88" t="s">
        <v>440</v>
      </c>
      <c r="C42" s="132">
        <f t="shared" si="0"/>
        <v>0</v>
      </c>
      <c r="D42" s="85"/>
      <c r="E42" s="85"/>
    </row>
    <row r="43" spans="1:5" ht="18" customHeight="1">
      <c r="A43" s="90">
        <v>22960</v>
      </c>
      <c r="B43" s="88" t="s">
        <v>441</v>
      </c>
      <c r="C43" s="132">
        <f t="shared" si="0"/>
        <v>0</v>
      </c>
      <c r="D43" s="92">
        <f>SUM(D44:D49)</f>
        <v>0</v>
      </c>
      <c r="E43" s="92">
        <f>SUM(E44:E49)</f>
        <v>0</v>
      </c>
    </row>
    <row r="44" spans="1:5" ht="18" customHeight="1">
      <c r="A44" s="90">
        <v>2296002</v>
      </c>
      <c r="B44" s="88" t="s">
        <v>442</v>
      </c>
      <c r="C44" s="132">
        <f t="shared" si="0"/>
        <v>0</v>
      </c>
      <c r="D44" s="85"/>
      <c r="E44" s="85"/>
    </row>
    <row r="45" spans="1:5" ht="18" customHeight="1">
      <c r="A45" s="90">
        <v>2296003</v>
      </c>
      <c r="B45" s="88" t="s">
        <v>443</v>
      </c>
      <c r="C45" s="132">
        <f t="shared" si="0"/>
        <v>0</v>
      </c>
      <c r="D45" s="85"/>
      <c r="E45" s="85"/>
    </row>
    <row r="46" spans="1:5" ht="18" customHeight="1">
      <c r="A46" s="90">
        <v>2296004</v>
      </c>
      <c r="B46" s="88" t="s">
        <v>444</v>
      </c>
      <c r="C46" s="132">
        <f t="shared" si="0"/>
        <v>0</v>
      </c>
      <c r="D46" s="85"/>
      <c r="E46" s="85"/>
    </row>
    <row r="47" spans="1:5" ht="18" customHeight="1">
      <c r="A47" s="90">
        <v>2296006</v>
      </c>
      <c r="B47" s="88" t="s">
        <v>445</v>
      </c>
      <c r="C47" s="132">
        <f t="shared" si="0"/>
        <v>0</v>
      </c>
      <c r="D47" s="85"/>
      <c r="E47" s="85"/>
    </row>
    <row r="48" spans="1:5" ht="18" customHeight="1">
      <c r="A48" s="90">
        <v>2296013</v>
      </c>
      <c r="B48" s="88" t="s">
        <v>446</v>
      </c>
      <c r="C48" s="132">
        <f t="shared" si="0"/>
        <v>0</v>
      </c>
      <c r="D48" s="85"/>
      <c r="E48" s="85"/>
    </row>
    <row r="49" spans="1:5" ht="18" customHeight="1">
      <c r="A49" s="90">
        <v>2296099</v>
      </c>
      <c r="B49" s="88" t="s">
        <v>447</v>
      </c>
      <c r="C49" s="132">
        <f t="shared" si="0"/>
        <v>0</v>
      </c>
      <c r="D49" s="85"/>
      <c r="E49" s="85"/>
    </row>
    <row r="50" spans="1:5" ht="18" customHeight="1">
      <c r="A50" s="90">
        <v>232</v>
      </c>
      <c r="B50" s="88" t="s">
        <v>448</v>
      </c>
      <c r="C50" s="132">
        <f t="shared" si="0"/>
        <v>0</v>
      </c>
      <c r="D50" s="92">
        <f>SUM(D51)</f>
        <v>0</v>
      </c>
      <c r="E50" s="92">
        <f>SUM(E51)</f>
        <v>0</v>
      </c>
    </row>
    <row r="51" spans="1:5" ht="18" customHeight="1">
      <c r="A51" s="90">
        <v>23204</v>
      </c>
      <c r="B51" s="88" t="s">
        <v>449</v>
      </c>
      <c r="C51" s="132">
        <f t="shared" si="0"/>
        <v>0</v>
      </c>
      <c r="D51" s="92">
        <f>SUM(D52)</f>
        <v>0</v>
      </c>
      <c r="E51" s="92">
        <f>SUM(E52)</f>
        <v>0</v>
      </c>
    </row>
    <row r="52" spans="1:5" ht="18" customHeight="1">
      <c r="A52" s="90">
        <v>2320411</v>
      </c>
      <c r="B52" s="88" t="s">
        <v>450</v>
      </c>
      <c r="C52" s="132">
        <f t="shared" si="0"/>
        <v>0</v>
      </c>
      <c r="D52" s="85"/>
      <c r="E52" s="85"/>
    </row>
    <row r="53" spans="1:5" ht="27" customHeight="1">
      <c r="A53" s="164" t="s">
        <v>412</v>
      </c>
      <c r="B53" s="164"/>
    </row>
  </sheetData>
  <mergeCells count="5">
    <mergeCell ref="A5:A6"/>
    <mergeCell ref="B5:B6"/>
    <mergeCell ref="C5:E5"/>
    <mergeCell ref="A2:E2"/>
    <mergeCell ref="A53:B53"/>
  </mergeCells>
  <phoneticPr fontId="2" type="noConversion"/>
  <printOptions horizontalCentered="1"/>
  <pageMargins left="0.39370078740157483" right="0.39370078740157483" top="0.39370078740157483" bottom="0.39370078740157483" header="0.51181102362204722" footer="0.15748031496062992"/>
  <pageSetup paperSize="9" orientation="landscape" horizontalDpi="0"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部门收支总表</vt:lpstr>
      <vt:lpstr>2 部门收入总表</vt:lpstr>
      <vt:lpstr>3 部门支出总表</vt:lpstr>
      <vt:lpstr>4 财政拨款收支总表</vt:lpstr>
      <vt:lpstr>5 一般公共预算支出</vt:lpstr>
      <vt:lpstr>6 一般公共预算财政基本支出</vt:lpstr>
      <vt:lpstr>7 一般公用预算“三公”经费支出表</vt:lpstr>
      <vt:lpstr>8 政府性基金预算支出表</vt:lpstr>
      <vt:lpstr>'1 部门收支总表'!Print_Area</vt:lpstr>
      <vt:lpstr>'2 部门收入总表'!Print_Area</vt:lpstr>
      <vt:lpstr>'3 部门支出总表'!Print_Area</vt:lpstr>
      <vt:lpstr>'4 财政拨款收支总表'!Print_Area</vt:lpstr>
      <vt:lpstr>'5 一般公共预算支出'!Print_Area</vt:lpstr>
      <vt:lpstr>'6 一般公共预算财政基本支出'!Print_Area</vt:lpstr>
      <vt:lpstr>'7 一般公用预算“三公”经费支出表'!Print_Area</vt:lpstr>
      <vt:lpstr>'8 政府性基金预算支出表'!Print_Area</vt:lpstr>
      <vt:lpstr>'2 部门收入总表'!Print_Titles</vt:lpstr>
      <vt:lpstr>'3 部门支出总表'!Print_Titles</vt:lpstr>
      <vt:lpstr>'5 一般公共预算支出'!Print_Titles</vt:lpstr>
      <vt:lpstr>'6 一般公共预算财政基本支出'!Print_Titles</vt:lpstr>
      <vt:lpstr>'7 一般公用预算“三公”经费支出表'!Print_Titles</vt:lpstr>
      <vt:lpstr>'8 政府性基金预算支出表'!Print_Titles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2021-04-23T07:10:57Z</dcterms:modified>
</cp:coreProperties>
</file>