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187" activeTab="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<sst xmlns="http://schemas.openxmlformats.org/spreadsheetml/2006/main" count="662" uniqueCount="299">
  <si>
    <t>附件2</t>
  </si>
  <si>
    <t>收入支出决算总表</t>
  </si>
  <si>
    <t>公开01表</t>
  </si>
  <si>
    <t>公开部门：重庆市梁平区规划和自然资源局（汇总）</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</si>
  <si>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</si>
  <si>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</si>
  <si>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</si>
  <si>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</si>
  <si>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</si>
  <si>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</si>
  <si>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</si>
  <si>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</si>
  <si>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</si>
  <si>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</si>
  <si>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</si>
  <si>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</si>
  <si>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四、节能环保支出</t>
  </si>
  <si>
    <t>五、事业收入</t>
  </si>
  <si>
    <t>五、城乡社区支出</t>
  </si>
  <si>
    <t>六、经营收入</t>
  </si>
  <si>
    <t>六、农林水支出</t>
  </si>
  <si>
    <t>七、附属单位上缴收入</t>
  </si>
  <si>
    <t>七、商业服务业等支出</t>
  </si>
  <si>
    <t>八、其他收入</t>
  </si>
  <si>
    <t>八、自然资源海洋气象等支出</t>
  </si>
  <si>
    <t>九、住房保障支出</t>
  </si>
  <si>
    <t>十、灾害防治及应急管理支出</t>
  </si>
  <si>
    <t>十一、其他支出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</si>
  <si>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</si>
  <si>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</si>
  <si>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</si>
  <si>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</si>
  <si>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</si>
  <si>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</si>
  <si>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</si>
  <si>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</si>
  <si>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</si>
  <si>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</si>
  <si>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</si>
  <si>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</si>
  <si>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</si>
  <si>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</si>
  <si>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</si>
  <si>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</si>
  <si>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</si>
  <si>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</si>
  <si>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</si>
  <si>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</si>
  <si>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</si>
  <si>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</si>
  <si>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</si>
  <si>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</si>
  <si>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</si>
  <si>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 xml:space="preserve">  培训支出</t>
  </si>
  <si>
    <t>208</t>
  </si>
  <si>
    <t>社会保障和就业支出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</si>
  <si>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</si>
  <si>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</si>
  <si>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</si>
  <si>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</si>
  <si>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</si>
  <si>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</si>
  <si>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</si>
  <si>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</si>
  <si>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</si>
  <si>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</si>
  <si>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2080508</t>
  </si>
  <si>
    <t xml:space="preserve">  对机关事业单位职业年金的补助</t>
  </si>
  <si>
    <t>2080599</t>
  </si>
  <si>
    <t xml:space="preserve">  其他行政事业单位养老支出</t>
  </si>
  <si>
    <t>抚恤</t>
  </si>
  <si>
    <t xml:space="preserve">  死亡抚恤</t>
  </si>
  <si>
    <t>210</t>
  </si>
  <si>
    <t>卫生健康支出</t>
  </si>
  <si>
    <t>21011</t>
  </si>
  <si>
    <t>行政事业单位医疗</t>
  </si>
  <si>
    <t>2101101</t>
  </si>
  <si>
    <t xml:space="preserve">  行政单位医疗</t>
  </si>
  <si>
    <t>2101102</t>
  </si>
  <si>
    <t xml:space="preserve">  事业单位医疗</t>
  </si>
  <si>
    <t>2101199</t>
  </si>
  <si>
    <t xml:space="preserve">  其他行政事业单位医疗支出</t>
  </si>
  <si>
    <t>212</t>
  </si>
  <si>
    <t>城乡社区支出</t>
  </si>
  <si>
    <t>21208</t>
  </si>
  <si>
    <t>国有土地使用权出让收入安排的支出</t>
  </si>
  <si>
    <t>2120804</t>
  </si>
  <si>
    <t xml:space="preserve">  农村基础设施建设支出</t>
  </si>
  <si>
    <t>2120806</t>
  </si>
  <si>
    <t xml:space="preserve">  土地出让业务支出</t>
  </si>
  <si>
    <t>2120814</t>
  </si>
  <si>
    <t xml:space="preserve">  农业生产发展支出</t>
  </si>
  <si>
    <t>2120899</t>
  </si>
  <si>
    <t xml:space="preserve">  其他国有土地使用权出让收入安排的支出</t>
  </si>
  <si>
    <t>213</t>
  </si>
  <si>
    <t>农林水支出</t>
  </si>
  <si>
    <t>21301</t>
  </si>
  <si>
    <t>农业农村</t>
  </si>
  <si>
    <t>2130199</t>
  </si>
  <si>
    <t>其他农业农村支出</t>
  </si>
  <si>
    <t>216</t>
  </si>
  <si>
    <t>商业服务业等支出</t>
  </si>
  <si>
    <t>21606</t>
  </si>
  <si>
    <t>涉外发展服务支出</t>
  </si>
  <si>
    <t>2160699</t>
  </si>
  <si>
    <t>其他涉外发展服务支出</t>
  </si>
  <si>
    <t>220</t>
  </si>
  <si>
    <t>自然资源海洋气象等支出</t>
  </si>
  <si>
    <t>22001</t>
  </si>
  <si>
    <t>自然资源事务</t>
  </si>
  <si>
    <t>2200101</t>
  </si>
  <si>
    <t xml:space="preserve">  行政运行</t>
  </si>
  <si>
    <t>2200104</t>
  </si>
  <si>
    <t xml:space="preserve">  自然资源规划及管理</t>
  </si>
  <si>
    <t>2200109</t>
  </si>
  <si>
    <t xml:space="preserve">  自然资源调查与确权登记</t>
  </si>
  <si>
    <t xml:space="preserve">  事业运行</t>
  </si>
  <si>
    <t>2200199</t>
  </si>
  <si>
    <t xml:space="preserve">  其他自然资源事务支出</t>
  </si>
  <si>
    <t>221</t>
  </si>
  <si>
    <t>住房保障支出</t>
  </si>
  <si>
    <t>22102</t>
  </si>
  <si>
    <t>住房改革支出</t>
  </si>
  <si>
    <t>2210201</t>
  </si>
  <si>
    <t xml:space="preserve">  住房公积金</t>
  </si>
  <si>
    <t>224</t>
  </si>
  <si>
    <t>灾害防治及应急管理支出</t>
  </si>
  <si>
    <t>22406</t>
  </si>
  <si>
    <t>自然灾害防治</t>
  </si>
  <si>
    <t>2240601</t>
  </si>
  <si>
    <t xml:space="preserve">  地质灾害防治</t>
  </si>
  <si>
    <t>备注：本表反映部门本年度取得的各项收入情况。</t>
  </si>
  <si>
    <t>支出决算表</t>
  </si>
  <si>
    <t>公开03表</t>
  </si>
  <si>
    <t>基本支出</t>
  </si>
  <si>
    <t>项目支出</t>
  </si>
  <si>
    <t>上缴上级支出</t>
  </si>
  <si>
    <t>经营支出</t>
  </si>
  <si>
    <t>对附属单位补助支出</t>
  </si>
  <si>
    <t>211</t>
  </si>
  <si>
    <t>节能环保支出</t>
  </si>
  <si>
    <t>21104</t>
  </si>
  <si>
    <t>自然生态保护</t>
  </si>
  <si>
    <t>2110401</t>
  </si>
  <si>
    <t xml:space="preserve">  生态保护</t>
  </si>
  <si>
    <t xml:space="preserve">  其他农业农村支出</t>
  </si>
  <si>
    <t xml:space="preserve">  其他涉外发展服务支出</t>
  </si>
  <si>
    <t>229</t>
  </si>
  <si>
    <t>其他支出</t>
  </si>
  <si>
    <t>22999</t>
  </si>
  <si>
    <t>2299999</t>
  </si>
  <si>
    <t xml:space="preserve">  其他支出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</si>
  <si>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</si>
  <si>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</si>
  <si>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</si>
  <si>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</si>
  <si>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</si>
  <si>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</si>
  <si>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</si>
  <si>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</si>
  <si>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</si>
  <si>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</si>
  <si>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</si>
  <si>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</si>
  <si>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</si>
  <si>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</si>
  <si>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</si>
  <si>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</si>
  <si>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</si>
  <si>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</si>
  <si>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</si>
  <si>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</si>
  <si>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</si>
  <si>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</si>
  <si>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</si>
  <si>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</si>
  <si>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</si>
  <si>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</si>
  <si>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</si>
  <si>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</si>
  <si>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</si>
  <si>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</si>
  <si>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</si>
  <si>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</si>
  <si>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</si>
  <si>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</si>
  <si>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</si>
  <si>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</si>
  <si>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</si>
  <si>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</si>
  <si>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</si>
  <si>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</si>
  <si>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30202</t>
  </si>
  <si>
    <t xml:space="preserve">  印刷费</t>
  </si>
  <si>
    <t>30103</t>
  </si>
  <si>
    <t xml:space="preserve">  奖金</t>
  </si>
  <si>
    <t>30205</t>
  </si>
  <si>
    <t xml:space="preserve">  水费</t>
  </si>
  <si>
    <t xml:space="preserve">  伙食补助费</t>
  </si>
  <si>
    <t>30206</t>
  </si>
  <si>
    <t xml:space="preserve">  电费</t>
  </si>
  <si>
    <t xml:space="preserve">  绩效工资</t>
  </si>
  <si>
    <t>30207</t>
  </si>
  <si>
    <t xml:space="preserve">  邮电费</t>
  </si>
  <si>
    <t>30108</t>
  </si>
  <si>
    <t xml:space="preserve">  机关事业单位基本养老保险费</t>
  </si>
  <si>
    <t xml:space="preserve">  物业管理费</t>
  </si>
  <si>
    <t>30109</t>
  </si>
  <si>
    <t xml:space="preserve">  职业年金缴费</t>
  </si>
  <si>
    <t xml:space="preserve">  差旅费</t>
  </si>
  <si>
    <t>30110</t>
  </si>
  <si>
    <t xml:space="preserve">  职工基本医疗保险缴费</t>
  </si>
  <si>
    <t xml:space="preserve">  维修（护）费</t>
  </si>
  <si>
    <t>30112</t>
  </si>
  <si>
    <t xml:space="preserve">  其他社会保障缴费</t>
  </si>
  <si>
    <t xml:space="preserve">  租赁费</t>
  </si>
  <si>
    <t>30113</t>
  </si>
  <si>
    <t xml:space="preserve">  会议费</t>
  </si>
  <si>
    <t>30114</t>
  </si>
  <si>
    <t xml:space="preserve">  医疗费</t>
  </si>
  <si>
    <t xml:space="preserve">  培训费</t>
  </si>
  <si>
    <t xml:space="preserve">  其他工资福利支出</t>
  </si>
  <si>
    <t xml:space="preserve">  公务接待费</t>
  </si>
  <si>
    <t>对个人和家庭的补助</t>
  </si>
  <si>
    <t xml:space="preserve">  劳务费</t>
  </si>
  <si>
    <t xml:space="preserve">  生活补助</t>
  </si>
  <si>
    <t xml:space="preserve">  工会经费</t>
  </si>
  <si>
    <t xml:space="preserve">  医疗费补助</t>
  </si>
  <si>
    <t xml:space="preserve">  福利费</t>
  </si>
  <si>
    <t xml:space="preserve">  奖励金</t>
  </si>
  <si>
    <t xml:space="preserve">  公务用车运行维护费</t>
  </si>
  <si>
    <t xml:space="preserve">  其他个人和家庭的补助支出</t>
  </si>
  <si>
    <t xml:space="preserve">  其他交通费用</t>
  </si>
  <si>
    <t xml:space="preserve">  税金及附加费用</t>
  </si>
  <si>
    <t xml:space="preserve">  其他商品和服务支出</t>
  </si>
  <si>
    <t>人员经费合计</t>
  </si>
  <si>
    <t>公用经费合计</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</si>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</sst>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1">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_(* #,##0.00_);_(* \(#,##0.00\);_(* &quot;-&quot;??_);_(@_)"/>
    <numFmt numFmtId="177" formatCode="_(\$* #,##0_);_(\$* \(#,##0\);_(\$* &quot;-&quot;_);_(@_)"/>
    <numFmt numFmtId="178" formatCode="#,##0.0"/>
    <numFmt numFmtId="179" formatCode="0.00_ "/>
    <numFmt numFmtId="180" formatCode="0.0_ "/>
    <numFmt numFmtId="181" formatCode="0_ "/>
    <numFmt numFmtId="182"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name val="宋体"/>
      <charset val="0"/>
    </font>
    <font>
      <sz val="12"/>
      <name val="Arial"/>
      <charset val="134"/>
    </font>
    <font>
      <sz val="11"/>
      <name val="Arial"/>
      <charset val="134"/>
    </font>
    <font>
      <sz val="11"/>
      <color indexed="8"/>
      <name val="黑体"/>
      <charset val="134"/>
    </font>
    <font>
      <sz val="11"/>
      <color indexed="8"/>
      <name val="仿宋"/>
      <charset val="134"/>
    </font>
    <font>
      <sz val="10"/>
      <name val="仿宋"/>
      <charset val="134"/>
    </font>
    <font>
      <sz val="10"/>
      <name val="Arial"/>
      <charset val="134"/>
    </font>
    <font>
      <sz val="12"/>
      <name val="黑体"/>
      <charset val="134"/>
    </font>
    <font>
      <b/>
      <sz val="11"/>
      <color indexed="52"/>
      <name val="宋体"/>
      <charset val="134"/>
    </font>
    <font>
      <sz val="11"/>
      <color indexed="52"/>
      <name val="宋体"/>
      <charset val="134"/>
    </font>
    <font>
      <sz val="11"/>
      <color indexed="9"/>
      <name val="宋体"/>
      <charset val="134"/>
    </font>
    <font>
      <sz val="10"/>
      <color indexed="8"/>
      <name val="Arial"/>
      <charset val="134"/>
    </font>
    <font>
      <sz val="11"/>
      <color theme="0"/>
      <name val="宋体"/>
      <charset val="0"/>
      <scheme val="minor"/>
    </font>
    <font>
      <sz val="11"/>
      <color indexed="42"/>
      <name val="宋体"/>
      <charset val="134"/>
    </font>
    <font>
      <sz val="11"/>
      <color theme="1"/>
      <name val="宋体"/>
      <charset val="134"/>
      <scheme val="minor"/>
    </font>
    <font>
      <sz val="11"/>
      <color indexed="17"/>
      <name val="宋体"/>
      <charset val="134"/>
    </font>
    <font>
      <sz val="11"/>
      <color indexed="20"/>
      <name val="宋体"/>
      <charset val="134"/>
    </font>
    <font>
      <sz val="11"/>
      <color theme="1"/>
      <name val="宋体"/>
      <charset val="0"/>
      <scheme val="minor"/>
    </font>
    <font>
      <b/>
      <sz val="11"/>
      <color indexed="56"/>
      <name val="宋体"/>
      <charset val="134"/>
    </font>
    <font>
      <sz val="11"/>
      <color rgb="FF3F3F76"/>
      <name val="宋体"/>
      <charset val="0"/>
      <scheme val="minor"/>
    </font>
    <font>
      <b/>
      <sz val="11"/>
      <color indexed="8"/>
      <name val="宋体"/>
      <charset val="134"/>
    </font>
    <font>
      <b/>
      <sz val="13"/>
      <color theme="3"/>
      <name val="宋体"/>
      <charset val="134"/>
      <scheme val="minor"/>
    </font>
    <font>
      <i/>
      <sz val="11"/>
      <color indexed="23"/>
      <name val="宋体"/>
      <charset val="134"/>
    </font>
    <font>
      <b/>
      <sz val="11"/>
      <color indexed="63"/>
      <name val="宋体"/>
      <charset val="134"/>
    </font>
    <font>
      <sz val="11"/>
      <color indexed="60"/>
      <name val="宋体"/>
      <charset val="134"/>
    </font>
    <font>
      <sz val="11"/>
      <color rgb="FF9C0006"/>
      <name val="宋体"/>
      <charset val="0"/>
      <scheme val="minor"/>
    </font>
    <font>
      <sz val="11"/>
      <color rgb="FF006100"/>
      <name val="宋体"/>
      <charset val="134"/>
      <scheme val="minor"/>
    </font>
    <font>
      <i/>
      <sz val="11"/>
      <color rgb="FF7F7F7F"/>
      <name val="宋体"/>
      <charset val="0"/>
      <scheme val="minor"/>
    </font>
    <font>
      <u/>
      <sz val="11"/>
      <color rgb="FF0000FF"/>
      <name val="宋体"/>
      <charset val="0"/>
      <scheme val="minor"/>
    </font>
    <font>
      <sz val="11"/>
      <color indexed="10"/>
      <name val="宋体"/>
      <charset val="134"/>
    </font>
    <font>
      <b/>
      <sz val="11"/>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indexed="9"/>
      <name val="宋体"/>
      <charset val="134"/>
    </font>
    <font>
      <b/>
      <sz val="15"/>
      <color theme="3"/>
      <name val="宋体"/>
      <charset val="134"/>
      <scheme val="minor"/>
    </font>
    <font>
      <b/>
      <sz val="11"/>
      <color rgb="FF3F3F3F"/>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b/>
      <sz val="13"/>
      <color indexed="56"/>
      <name val="宋体"/>
      <charset val="134"/>
    </font>
    <font>
      <sz val="11"/>
      <color indexed="62"/>
      <name val="宋体"/>
      <charset val="134"/>
    </font>
    <font>
      <sz val="11"/>
      <color rgb="FF006100"/>
      <name val="宋体"/>
      <charset val="0"/>
      <scheme val="minor"/>
    </font>
    <font>
      <sz val="11"/>
      <color rgb="FF9C6500"/>
      <name val="宋体"/>
      <charset val="0"/>
      <scheme val="minor"/>
    </font>
    <font>
      <b/>
      <sz val="18"/>
      <color indexed="56"/>
      <name val="宋体"/>
      <charset val="134"/>
    </font>
    <font>
      <b/>
      <sz val="11"/>
      <color indexed="42"/>
      <name val="宋体"/>
      <charset val="134"/>
    </font>
    <font>
      <b/>
      <sz val="15"/>
      <color indexed="56"/>
      <name val="宋体"/>
      <charset val="134"/>
    </font>
    <font>
      <sz val="11"/>
      <color rgb="FF9C0006"/>
      <name val="宋体"/>
      <charset val="134"/>
      <scheme val="minor"/>
    </font>
  </fonts>
  <fills count="55">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49"/>
        <bgColor indexed="64"/>
      </patternFill>
    </fill>
    <fill>
      <patternFill patternType="solid">
        <fgColor indexed="27"/>
        <bgColor indexed="64"/>
      </patternFill>
    </fill>
    <fill>
      <patternFill patternType="solid">
        <fgColor indexed="45"/>
        <bgColor indexed="64"/>
      </patternFill>
    </fill>
    <fill>
      <patternFill patternType="solid">
        <fgColor indexed="46"/>
        <bgColor indexed="64"/>
      </patternFill>
    </fill>
    <fill>
      <patternFill patternType="solid">
        <fgColor indexed="42"/>
        <bgColor indexed="64"/>
      </patternFill>
    </fill>
    <fill>
      <patternFill patternType="solid">
        <fgColor indexed="29"/>
        <bgColor indexed="64"/>
      </patternFill>
    </fill>
    <fill>
      <patternFill patternType="solid">
        <fgColor theme="7" tint="0.399975585192419"/>
        <bgColor indexed="64"/>
      </patternFill>
    </fill>
    <fill>
      <patternFill patternType="solid">
        <fgColor indexed="52"/>
        <bgColor indexed="64"/>
      </patternFill>
    </fill>
    <fill>
      <patternFill patternType="solid">
        <fgColor indexed="57"/>
        <bgColor indexed="64"/>
      </patternFill>
    </fill>
    <fill>
      <patternFill patternType="solid">
        <fgColor indexed="31"/>
        <bgColor indexed="64"/>
      </patternFill>
    </fill>
    <fill>
      <patternFill patternType="solid">
        <fgColor theme="6" tint="0.799981688894314"/>
        <bgColor indexed="64"/>
      </patternFill>
    </fill>
    <fill>
      <patternFill patternType="solid">
        <fgColor theme="7"/>
        <bgColor indexed="64"/>
      </patternFill>
    </fill>
    <fill>
      <patternFill patternType="solid">
        <fgColor indexed="44"/>
        <bgColor indexed="64"/>
      </patternFill>
    </fill>
    <fill>
      <patternFill patternType="solid">
        <fgColor theme="5"/>
        <bgColor indexed="64"/>
      </patternFill>
    </fill>
    <fill>
      <patternFill patternType="solid">
        <fgColor indexed="10"/>
        <bgColor indexed="64"/>
      </patternFill>
    </fill>
    <fill>
      <patternFill patternType="solid">
        <fgColor rgb="FFFFCC99"/>
        <bgColor indexed="64"/>
      </patternFill>
    </fill>
    <fill>
      <patternFill patternType="solid">
        <fgColor indexed="53"/>
        <bgColor indexed="64"/>
      </patternFill>
    </fill>
    <fill>
      <patternFill patternType="solid">
        <fgColor indexed="43"/>
        <bgColor indexed="64"/>
      </patternFill>
    </fill>
    <fill>
      <patternFill patternType="solid">
        <fgColor theme="5" tint="0.399975585192419"/>
        <bgColor indexed="64"/>
      </patternFill>
    </fill>
    <fill>
      <patternFill patternType="solid">
        <fgColor indexed="11"/>
        <bgColor indexed="64"/>
      </patternFill>
    </fill>
    <fill>
      <patternFill patternType="solid">
        <fgColor theme="6" tint="0.599993896298105"/>
        <bgColor indexed="64"/>
      </patternFill>
    </fill>
    <fill>
      <patternFill patternType="solid">
        <fgColor rgb="FFFFC7CE"/>
        <bgColor indexed="64"/>
      </patternFill>
    </fill>
    <fill>
      <patternFill patternType="solid">
        <fgColor indexed="26"/>
        <bgColor indexed="64"/>
      </patternFill>
    </fill>
    <fill>
      <patternFill patternType="solid">
        <fgColor rgb="FFC6EFCE"/>
        <bgColor indexed="64"/>
      </patternFill>
    </fill>
    <fill>
      <patternFill patternType="solid">
        <fgColor indexed="62"/>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indexed="36"/>
        <bgColor indexed="64"/>
      </patternFill>
    </fill>
    <fill>
      <patternFill patternType="solid">
        <fgColor rgb="FFFFFFCC"/>
        <bgColor indexed="64"/>
      </patternFill>
    </fill>
    <fill>
      <patternFill patternType="solid">
        <fgColor indexed="30"/>
        <bgColor indexed="64"/>
      </patternFill>
    </fill>
    <fill>
      <patternFill patternType="solid">
        <fgColor indexed="55"/>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7"/>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52">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diagonal/>
    </border>
    <border>
      <left/>
      <right style="thin">
        <color indexed="0"/>
      </right>
      <top style="thin">
        <color rgb="FF000000"/>
      </top>
      <bottom/>
      <diagonal/>
    </border>
    <border>
      <left/>
      <right style="thin">
        <color indexed="0"/>
      </right>
      <top style="thin">
        <color rgb="FF000000"/>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8"/>
      </right>
      <top style="thin">
        <color indexed="8"/>
      </top>
      <bottom style="thin">
        <color indexed="8"/>
      </bottom>
      <diagonal/>
    </border>
    <border>
      <left/>
      <right style="thin">
        <color indexed="8"/>
      </right>
      <top/>
      <bottom/>
      <diagonal/>
    </border>
    <border>
      <left style="thin">
        <color indexed="8"/>
      </left>
      <right/>
      <top/>
      <bottom style="thin">
        <color indexed="8"/>
      </bottom>
      <diagonal/>
    </border>
    <border>
      <left/>
      <right/>
      <top style="thin">
        <color indexed="8"/>
      </top>
      <bottom/>
      <diagonal/>
    </border>
    <border>
      <left style="thin">
        <color auto="1"/>
      </left>
      <right style="thin">
        <color auto="1"/>
      </right>
      <top/>
      <bottom/>
      <diagonal/>
    </border>
    <border>
      <left/>
      <right/>
      <top/>
      <bottom style="thin">
        <color indexed="0"/>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0"/>
      </right>
      <top/>
      <bottom/>
      <diagonal/>
    </border>
    <border>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0" fontId="32" fillId="11" borderId="0" applyNumberFormat="0" applyBorder="0" applyAlignment="0" applyProtection="0">
      <alignment vertical="center"/>
    </xf>
    <xf numFmtId="42" fontId="33" fillId="0" borderId="0" applyFont="0" applyFill="0" applyBorder="0" applyAlignment="0" applyProtection="0">
      <alignment vertical="center"/>
    </xf>
    <xf numFmtId="0" fontId="8" fillId="13" borderId="0" applyNumberFormat="0" applyBorder="0" applyAlignment="0" applyProtection="0">
      <alignment vertical="center"/>
    </xf>
    <xf numFmtId="0" fontId="28" fillId="0" borderId="36" applyNumberFormat="0" applyFill="0" applyAlignment="0" applyProtection="0">
      <alignment vertical="center"/>
    </xf>
    <xf numFmtId="0" fontId="28" fillId="0" borderId="36" applyNumberFormat="0" applyFill="0" applyAlignment="0" applyProtection="0">
      <alignment vertical="center"/>
    </xf>
    <xf numFmtId="0" fontId="36" fillId="14" borderId="0" applyNumberFormat="0" applyBorder="0" applyAlignment="0" applyProtection="0">
      <alignment vertical="center"/>
    </xf>
    <xf numFmtId="0" fontId="29" fillId="18" borderId="0" applyNumberFormat="0" applyBorder="0" applyAlignment="0" applyProtection="0">
      <alignment vertical="center"/>
    </xf>
    <xf numFmtId="0" fontId="38" fillId="19" borderId="38" applyNumberFormat="0" applyAlignment="0" applyProtection="0">
      <alignment vertical="center"/>
    </xf>
    <xf numFmtId="0" fontId="39" fillId="0" borderId="39" applyNumberFormat="0" applyFill="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6" fillId="24" borderId="0" applyNumberFormat="0" applyBorder="0" applyAlignment="0" applyProtection="0">
      <alignment vertical="center"/>
    </xf>
    <xf numFmtId="0" fontId="27" fillId="3" borderId="35" applyNumberFormat="0" applyAlignment="0" applyProtection="0">
      <alignment vertical="center"/>
    </xf>
    <xf numFmtId="0" fontId="44" fillId="25" borderId="0" applyNumberFormat="0" applyBorder="0" applyAlignment="0" applyProtection="0">
      <alignment vertical="center"/>
    </xf>
    <xf numFmtId="0" fontId="8" fillId="23" borderId="0" applyNumberFormat="0" applyBorder="0" applyAlignment="0" applyProtection="0">
      <alignment vertical="center"/>
    </xf>
    <xf numFmtId="0" fontId="29" fillId="9" borderId="0" applyNumberFormat="0" applyBorder="0" applyAlignment="0" applyProtection="0">
      <alignment vertical="center"/>
    </xf>
    <xf numFmtId="43" fontId="33" fillId="0" borderId="0" applyFont="0" applyFill="0" applyBorder="0" applyAlignment="0" applyProtection="0">
      <alignment vertical="center"/>
    </xf>
    <xf numFmtId="0" fontId="8" fillId="7" borderId="0" applyNumberFormat="0" applyBorder="0" applyAlignment="0" applyProtection="0">
      <alignment vertical="center"/>
    </xf>
    <xf numFmtId="0" fontId="29" fillId="4" borderId="0" applyNumberFormat="0" applyBorder="0" applyAlignment="0" applyProtection="0">
      <alignment vertical="center"/>
    </xf>
    <xf numFmtId="0" fontId="47" fillId="0" borderId="0" applyNumberFormat="0" applyFill="0" applyBorder="0" applyAlignment="0" applyProtection="0">
      <alignment vertical="center"/>
    </xf>
    <xf numFmtId="0" fontId="29" fillId="11" borderId="0" applyNumberFormat="0" applyBorder="0" applyAlignment="0" applyProtection="0">
      <alignment vertical="center"/>
    </xf>
    <xf numFmtId="0" fontId="31" fillId="30" borderId="0" applyNumberFormat="0" applyBorder="0" applyAlignment="0" applyProtection="0">
      <alignment vertical="center"/>
    </xf>
    <xf numFmtId="0" fontId="29" fillId="31" borderId="0" applyNumberFormat="0" applyBorder="0" applyAlignment="0" applyProtection="0">
      <alignment vertical="center"/>
    </xf>
    <xf numFmtId="9" fontId="33" fillId="0" borderId="0" applyFont="0" applyFill="0" applyBorder="0" applyAlignment="0" applyProtection="0">
      <alignment vertical="center"/>
    </xf>
    <xf numFmtId="0" fontId="29" fillId="4" borderId="0" applyNumberFormat="0" applyBorder="0" applyAlignment="0" applyProtection="0">
      <alignment vertical="center"/>
    </xf>
    <xf numFmtId="0" fontId="50" fillId="0" borderId="0" applyNumberFormat="0" applyFill="0" applyBorder="0" applyAlignment="0" applyProtection="0">
      <alignment vertical="center"/>
    </xf>
    <xf numFmtId="0" fontId="45" fillId="27" borderId="0" applyNumberFormat="0" applyBorder="0" applyAlignment="0" applyProtection="0">
      <alignment vertical="center"/>
    </xf>
    <xf numFmtId="0" fontId="8" fillId="2" borderId="0" applyNumberFormat="0" applyBorder="0" applyAlignment="0" applyProtection="0">
      <alignment vertical="center"/>
    </xf>
    <xf numFmtId="0" fontId="33" fillId="32" borderId="44" applyNumberFormat="0" applyFont="0" applyAlignment="0" applyProtection="0">
      <alignment vertical="center"/>
    </xf>
    <xf numFmtId="0" fontId="29" fillId="9" borderId="0" applyNumberFormat="0" applyBorder="0" applyAlignment="0" applyProtection="0">
      <alignment vertical="center"/>
    </xf>
    <xf numFmtId="0" fontId="9" fillId="0" borderId="0"/>
    <xf numFmtId="0" fontId="8" fillId="7" borderId="0" applyNumberFormat="0" applyBorder="0" applyAlignment="0" applyProtection="0">
      <alignment vertical="center"/>
    </xf>
    <xf numFmtId="0" fontId="31" fillId="22" borderId="0" applyNumberFormat="0" applyBorder="0" applyAlignment="0" applyProtection="0">
      <alignment vertical="center"/>
    </xf>
    <xf numFmtId="0" fontId="4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9" fillId="26" borderId="42" applyNumberFormat="0" applyFont="0" applyAlignment="0" applyProtection="0">
      <alignment vertical="center"/>
    </xf>
    <xf numFmtId="0" fontId="52" fillId="0" borderId="0" applyNumberFormat="0" applyFill="0" applyBorder="0" applyAlignment="0" applyProtection="0">
      <alignment vertical="center"/>
    </xf>
    <xf numFmtId="0" fontId="8" fillId="7" borderId="0" applyNumberFormat="0" applyBorder="0" applyAlignment="0" applyProtection="0">
      <alignment vertical="center"/>
    </xf>
    <xf numFmtId="0" fontId="29" fillId="28" borderId="0" applyNumberFormat="0" applyBorder="0" applyAlignment="0" applyProtection="0">
      <alignment vertical="center"/>
    </xf>
    <xf numFmtId="0" fontId="29" fillId="9" borderId="0" applyNumberFormat="0" applyBorder="0" applyAlignment="0" applyProtection="0">
      <alignment vertical="center"/>
    </xf>
    <xf numFmtId="0" fontId="46" fillId="0" borderId="0" applyNumberFormat="0" applyFill="0" applyBorder="0" applyAlignment="0" applyProtection="0">
      <alignment vertical="center"/>
    </xf>
    <xf numFmtId="0" fontId="35" fillId="6" borderId="0" applyNumberFormat="0" applyBorder="0" applyAlignment="0" applyProtection="0">
      <alignment vertical="center"/>
    </xf>
    <xf numFmtId="0" fontId="54" fillId="0" borderId="40" applyNumberFormat="0" applyFill="0" applyAlignment="0" applyProtection="0">
      <alignment vertical="center"/>
    </xf>
    <xf numFmtId="0" fontId="8" fillId="5" borderId="0" applyNumberFormat="0" applyBorder="0" applyAlignment="0" applyProtection="0">
      <alignment vertical="center"/>
    </xf>
    <xf numFmtId="0" fontId="40" fillId="0" borderId="40" applyNumberFormat="0" applyFill="0" applyAlignment="0" applyProtection="0">
      <alignment vertical="center"/>
    </xf>
    <xf numFmtId="0" fontId="31" fillId="35" borderId="0" applyNumberFormat="0" applyBorder="0" applyAlignment="0" applyProtection="0">
      <alignment vertical="center"/>
    </xf>
    <xf numFmtId="0" fontId="49" fillId="0" borderId="43" applyNumberFormat="0" applyFill="0" applyAlignment="0" applyProtection="0">
      <alignment vertical="center"/>
    </xf>
    <xf numFmtId="0" fontId="8" fillId="2" borderId="0" applyNumberFormat="0" applyBorder="0" applyAlignment="0" applyProtection="0">
      <alignment vertical="center"/>
    </xf>
    <xf numFmtId="0" fontId="31" fillId="10" borderId="0" applyNumberFormat="0" applyBorder="0" applyAlignment="0" applyProtection="0">
      <alignment vertical="center"/>
    </xf>
    <xf numFmtId="0" fontId="55" fillId="36" borderId="46" applyNumberFormat="0" applyAlignment="0" applyProtection="0">
      <alignment vertical="center"/>
    </xf>
    <xf numFmtId="0" fontId="8" fillId="6" borderId="0" applyNumberFormat="0" applyBorder="0" applyAlignment="0" applyProtection="0">
      <alignment vertical="center"/>
    </xf>
    <xf numFmtId="0" fontId="8" fillId="23" borderId="0" applyNumberFormat="0" applyBorder="0" applyAlignment="0" applyProtection="0">
      <alignment vertical="center"/>
    </xf>
    <xf numFmtId="0" fontId="57" fillId="36" borderId="38" applyNumberFormat="0" applyAlignment="0" applyProtection="0">
      <alignment vertical="center"/>
    </xf>
    <xf numFmtId="0" fontId="58" fillId="37" borderId="48" applyNumberFormat="0" applyAlignment="0" applyProtection="0">
      <alignment vertical="center"/>
    </xf>
    <xf numFmtId="0" fontId="8" fillId="13" borderId="0" applyNumberFormat="0" applyBorder="0" applyAlignment="0" applyProtection="0">
      <alignment vertical="center"/>
    </xf>
    <xf numFmtId="0" fontId="27" fillId="3" borderId="35" applyNumberFormat="0" applyAlignment="0" applyProtection="0">
      <alignment vertical="center"/>
    </xf>
    <xf numFmtId="0" fontId="8" fillId="7" borderId="0" applyNumberFormat="0" applyBorder="0" applyAlignment="0" applyProtection="0">
      <alignment vertical="center"/>
    </xf>
    <xf numFmtId="0" fontId="36" fillId="29" borderId="0" applyNumberFormat="0" applyBorder="0" applyAlignment="0" applyProtection="0">
      <alignment vertical="center"/>
    </xf>
    <xf numFmtId="0" fontId="29" fillId="9" borderId="0" applyNumberFormat="0" applyBorder="0" applyAlignment="0" applyProtection="0">
      <alignment vertical="center"/>
    </xf>
    <xf numFmtId="0" fontId="53" fillId="34" borderId="45" applyNumberFormat="0" applyAlignment="0" applyProtection="0">
      <alignment vertical="center"/>
    </xf>
    <xf numFmtId="0" fontId="31" fillId="17" borderId="0" applyNumberFormat="0" applyBorder="0" applyAlignment="0" applyProtection="0">
      <alignment vertical="center"/>
    </xf>
    <xf numFmtId="0" fontId="56" fillId="0" borderId="47" applyNumberFormat="0" applyFill="0" applyAlignment="0" applyProtection="0">
      <alignment vertical="center"/>
    </xf>
    <xf numFmtId="0" fontId="8" fillId="2" borderId="0" applyNumberFormat="0" applyBorder="0" applyAlignment="0" applyProtection="0">
      <alignment vertical="center"/>
    </xf>
    <xf numFmtId="0" fontId="29" fillId="31" borderId="0" applyNumberFormat="0" applyBorder="0" applyAlignment="0" applyProtection="0">
      <alignment vertical="center"/>
    </xf>
    <xf numFmtId="0" fontId="59" fillId="0" borderId="49" applyNumberFormat="0" applyFill="0" applyAlignment="0" applyProtection="0">
      <alignment vertical="center"/>
    </xf>
    <xf numFmtId="0" fontId="8" fillId="38" borderId="0" applyNumberFormat="0" applyBorder="0" applyAlignment="0" applyProtection="0">
      <alignment vertical="center"/>
    </xf>
    <xf numFmtId="0" fontId="62" fillId="27"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28" fillId="0" borderId="36" applyNumberFormat="0" applyFill="0" applyAlignment="0" applyProtection="0">
      <alignment vertical="center"/>
    </xf>
    <xf numFmtId="0" fontId="63" fillId="39" borderId="0" applyNumberFormat="0" applyBorder="0" applyAlignment="0" applyProtection="0">
      <alignment vertical="center"/>
    </xf>
    <xf numFmtId="0" fontId="42" fillId="3" borderId="41" applyNumberFormat="0" applyAlignment="0" applyProtection="0">
      <alignment vertical="center"/>
    </xf>
    <xf numFmtId="0" fontId="42" fillId="3" borderId="41" applyNumberFormat="0" applyAlignment="0" applyProtection="0">
      <alignment vertical="center"/>
    </xf>
    <xf numFmtId="0" fontId="29" fillId="28" borderId="0" applyNumberFormat="0" applyBorder="0" applyAlignment="0" applyProtection="0">
      <alignment vertical="center"/>
    </xf>
    <xf numFmtId="0" fontId="36" fillId="40" borderId="0" applyNumberFormat="0" applyBorder="0" applyAlignment="0" applyProtection="0">
      <alignment vertical="center"/>
    </xf>
    <xf numFmtId="0" fontId="29" fillId="9" borderId="0" applyNumberFormat="0" applyBorder="0" applyAlignment="0" applyProtection="0">
      <alignment vertical="center"/>
    </xf>
    <xf numFmtId="0" fontId="53" fillId="34" borderId="45" applyNumberFormat="0" applyAlignment="0" applyProtection="0">
      <alignment vertical="center"/>
    </xf>
    <xf numFmtId="0" fontId="31" fillId="41" borderId="0" applyNumberFormat="0" applyBorder="0" applyAlignment="0" applyProtection="0">
      <alignment vertical="center"/>
    </xf>
    <xf numFmtId="0" fontId="36" fillId="42" borderId="0" applyNumberFormat="0" applyBorder="0" applyAlignment="0" applyProtection="0">
      <alignment vertical="center"/>
    </xf>
    <xf numFmtId="0" fontId="28" fillId="0" borderId="36" applyNumberFormat="0" applyFill="0" applyAlignment="0" applyProtection="0">
      <alignment vertical="center"/>
    </xf>
    <xf numFmtId="0" fontId="39" fillId="0" borderId="39" applyNumberFormat="0" applyFill="0" applyAlignment="0" applyProtection="0">
      <alignment vertical="center"/>
    </xf>
    <xf numFmtId="0" fontId="32" fillId="28" borderId="0" applyNumberFormat="0" applyBorder="0" applyAlignment="0" applyProtection="0">
      <alignment vertical="center"/>
    </xf>
    <xf numFmtId="0" fontId="36" fillId="43" borderId="0" applyNumberFormat="0" applyBorder="0" applyAlignment="0" applyProtection="0">
      <alignment vertical="center"/>
    </xf>
    <xf numFmtId="0" fontId="8" fillId="7" borderId="0" applyNumberFormat="0" applyBorder="0" applyAlignment="0" applyProtection="0">
      <alignment vertical="center"/>
    </xf>
    <xf numFmtId="0" fontId="36" fillId="45" borderId="0" applyNumberFormat="0" applyBorder="0" applyAlignment="0" applyProtection="0">
      <alignment vertical="center"/>
    </xf>
    <xf numFmtId="0" fontId="28" fillId="0" borderId="36" applyNumberFormat="0" applyFill="0" applyAlignment="0" applyProtection="0">
      <alignment vertical="center"/>
    </xf>
    <xf numFmtId="0" fontId="36" fillId="46" borderId="0" applyNumberFormat="0" applyBorder="0" applyAlignment="0" applyProtection="0">
      <alignment vertical="center"/>
    </xf>
    <xf numFmtId="0" fontId="8" fillId="7" borderId="0" applyNumberFormat="0" applyBorder="0" applyAlignment="0" applyProtection="0">
      <alignment vertical="center"/>
    </xf>
    <xf numFmtId="176" fontId="30" fillId="0" borderId="0"/>
    <xf numFmtId="0" fontId="31" fillId="47" borderId="0" applyNumberFormat="0" applyBorder="0" applyAlignment="0" applyProtection="0">
      <alignment vertical="center"/>
    </xf>
    <xf numFmtId="0" fontId="31" fillId="15" borderId="0" applyNumberFormat="0" applyBorder="0" applyAlignment="0" applyProtection="0">
      <alignment vertical="center"/>
    </xf>
    <xf numFmtId="0" fontId="42" fillId="3" borderId="41" applyNumberFormat="0" applyAlignment="0" applyProtection="0">
      <alignment vertical="center"/>
    </xf>
    <xf numFmtId="0" fontId="29" fillId="28" borderId="0" applyNumberFormat="0" applyBorder="0" applyAlignment="0" applyProtection="0">
      <alignment vertical="center"/>
    </xf>
    <xf numFmtId="0" fontId="36" fillId="48" borderId="0" applyNumberFormat="0" applyBorder="0" applyAlignment="0" applyProtection="0">
      <alignment vertical="center"/>
    </xf>
    <xf numFmtId="0" fontId="28" fillId="0" borderId="36" applyNumberFormat="0" applyFill="0" applyAlignment="0" applyProtection="0">
      <alignment vertical="center"/>
    </xf>
    <xf numFmtId="0" fontId="27" fillId="3" borderId="35" applyNumberFormat="0" applyAlignment="0" applyProtection="0">
      <alignment vertical="center"/>
    </xf>
    <xf numFmtId="0" fontId="36" fillId="49" borderId="0" applyNumberFormat="0" applyBorder="0" applyAlignment="0" applyProtection="0">
      <alignment vertical="center"/>
    </xf>
    <xf numFmtId="0" fontId="31" fillId="50" borderId="0" applyNumberFormat="0" applyBorder="0" applyAlignment="0" applyProtection="0">
      <alignment vertical="center"/>
    </xf>
    <xf numFmtId="0" fontId="29" fillId="11" borderId="0" applyNumberFormat="0" applyBorder="0" applyAlignment="0" applyProtection="0">
      <alignment vertical="center"/>
    </xf>
    <xf numFmtId="0" fontId="27" fillId="3" borderId="35" applyNumberFormat="0" applyAlignment="0" applyProtection="0">
      <alignment vertical="center"/>
    </xf>
    <xf numFmtId="0" fontId="36" fillId="51" borderId="0" applyNumberFormat="0" applyBorder="0" applyAlignment="0" applyProtection="0">
      <alignment vertical="center"/>
    </xf>
    <xf numFmtId="0" fontId="8" fillId="2" borderId="0" applyNumberFormat="0" applyBorder="0" applyAlignment="0" applyProtection="0">
      <alignment vertical="center"/>
    </xf>
    <xf numFmtId="0" fontId="31" fillId="44" borderId="0" applyNumberFormat="0" applyBorder="0" applyAlignment="0" applyProtection="0">
      <alignment vertical="center"/>
    </xf>
    <xf numFmtId="0" fontId="31" fillId="52" borderId="0" applyNumberFormat="0" applyBorder="0" applyAlignment="0" applyProtection="0">
      <alignment vertical="center"/>
    </xf>
    <xf numFmtId="0" fontId="29" fillId="11" borderId="0" applyNumberFormat="0" applyBorder="0" applyAlignment="0" applyProtection="0">
      <alignment vertical="center"/>
    </xf>
    <xf numFmtId="0" fontId="43" fillId="21" borderId="0" applyNumberFormat="0" applyBorder="0" applyAlignment="0" applyProtection="0">
      <alignment vertical="center"/>
    </xf>
    <xf numFmtId="0" fontId="27" fillId="3" borderId="35" applyNumberFormat="0" applyAlignment="0" applyProtection="0">
      <alignment vertical="center"/>
    </xf>
    <xf numFmtId="0" fontId="36" fillId="53" borderId="0" applyNumberFormat="0" applyBorder="0" applyAlignment="0" applyProtection="0">
      <alignment vertical="center"/>
    </xf>
    <xf numFmtId="0" fontId="8" fillId="8" borderId="0" applyNumberFormat="0" applyBorder="0" applyAlignment="0" applyProtection="0">
      <alignment vertical="center"/>
    </xf>
    <xf numFmtId="0" fontId="31" fillId="54" borderId="0" applyNumberFormat="0" applyBorder="0" applyAlignment="0" applyProtection="0">
      <alignment vertical="center"/>
    </xf>
    <xf numFmtId="0" fontId="34" fillId="8" borderId="0" applyNumberFormat="0" applyBorder="0" applyAlignment="0" applyProtection="0">
      <alignment vertical="center"/>
    </xf>
    <xf numFmtId="0" fontId="8" fillId="13" borderId="0" applyNumberFormat="0" applyBorder="0" applyAlignment="0" applyProtection="0">
      <alignment vertical="center"/>
    </xf>
    <xf numFmtId="0" fontId="8" fillId="23"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23" borderId="0" applyNumberFormat="0" applyBorder="0" applyAlignment="0" applyProtection="0">
      <alignment vertical="center"/>
    </xf>
    <xf numFmtId="0" fontId="8" fillId="13" borderId="0" applyNumberFormat="0" applyBorder="0" applyAlignment="0" applyProtection="0">
      <alignment vertical="center"/>
    </xf>
    <xf numFmtId="0" fontId="27" fillId="3" borderId="35" applyNumberFormat="0" applyAlignment="0" applyProtection="0">
      <alignment vertical="center"/>
    </xf>
    <xf numFmtId="0" fontId="8" fillId="16"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28" fillId="0" borderId="36" applyNumberFormat="0" applyFill="0" applyAlignment="0" applyProtection="0">
      <alignment vertical="center"/>
    </xf>
    <xf numFmtId="0" fontId="60" fillId="0" borderId="50" applyNumberFormat="0" applyFill="0" applyAlignment="0" applyProtection="0">
      <alignment vertical="center"/>
    </xf>
    <xf numFmtId="0" fontId="34" fillId="8" borderId="0" applyNumberFormat="0" applyBorder="0" applyAlignment="0" applyProtection="0">
      <alignment vertical="center"/>
    </xf>
    <xf numFmtId="0" fontId="8" fillId="13" borderId="0" applyNumberFormat="0" applyBorder="0" applyAlignment="0" applyProtection="0">
      <alignment vertical="center"/>
    </xf>
    <xf numFmtId="0" fontId="43" fillId="21" borderId="0" applyNumberFormat="0" applyBorder="0" applyAlignment="0" applyProtection="0">
      <alignment vertical="center"/>
    </xf>
    <xf numFmtId="0" fontId="8" fillId="13" borderId="0" applyNumberFormat="0" applyBorder="0" applyAlignment="0" applyProtection="0">
      <alignment vertical="center"/>
    </xf>
    <xf numFmtId="0" fontId="27" fillId="3" borderId="35" applyNumberFormat="0" applyAlignment="0" applyProtection="0">
      <alignment vertical="center"/>
    </xf>
    <xf numFmtId="0" fontId="8" fillId="2" borderId="0" applyNumberFormat="0" applyBorder="0" applyAlignment="0" applyProtection="0">
      <alignment vertical="center"/>
    </xf>
    <xf numFmtId="0" fontId="34" fillId="8"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27" fillId="3" borderId="35" applyNumberFormat="0" applyAlignment="0" applyProtection="0">
      <alignment vertical="center"/>
    </xf>
    <xf numFmtId="0" fontId="8" fillId="23" borderId="0" applyNumberFormat="0" applyBorder="0" applyAlignment="0" applyProtection="0">
      <alignment vertical="center"/>
    </xf>
    <xf numFmtId="0" fontId="8" fillId="13" borderId="0" applyNumberFormat="0" applyBorder="0" applyAlignment="0" applyProtection="0">
      <alignment vertical="center"/>
    </xf>
    <xf numFmtId="0" fontId="34" fillId="8" borderId="0" applyNumberFormat="0" applyBorder="0" applyAlignment="0" applyProtection="0">
      <alignment vertical="center"/>
    </xf>
    <xf numFmtId="0" fontId="8" fillId="13" borderId="0" applyNumberFormat="0" applyBorder="0" applyAlignment="0" applyProtection="0">
      <alignment vertical="center"/>
    </xf>
    <xf numFmtId="0" fontId="8" fillId="6" borderId="0" applyNumberFormat="0" applyBorder="0" applyAlignment="0" applyProtection="0">
      <alignment vertical="center"/>
    </xf>
    <xf numFmtId="0" fontId="28" fillId="0" borderId="36" applyNumberFormat="0" applyFill="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28" fillId="0" borderId="36" applyNumberFormat="0" applyFill="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7" fillId="0" borderId="37" applyNumberFormat="0" applyFill="0" applyAlignment="0" applyProtection="0">
      <alignment vertical="center"/>
    </xf>
    <xf numFmtId="0" fontId="34" fillId="8"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28" fillId="0" borderId="36" applyNumberFormat="0" applyFill="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3" fillId="21" borderId="0" applyNumberFormat="0" applyBorder="0" applyAlignment="0" applyProtection="0">
      <alignment vertical="center"/>
    </xf>
    <xf numFmtId="0" fontId="27" fillId="3" borderId="35" applyNumberFormat="0" applyAlignment="0" applyProtection="0">
      <alignment vertical="center"/>
    </xf>
    <xf numFmtId="0" fontId="8" fillId="8" borderId="0" applyNumberFormat="0" applyBorder="0" applyAlignment="0" applyProtection="0">
      <alignment vertical="center"/>
    </xf>
    <xf numFmtId="0" fontId="29" fillId="33" borderId="0" applyNumberFormat="0" applyBorder="0" applyAlignment="0" applyProtection="0">
      <alignment vertical="center"/>
    </xf>
    <xf numFmtId="0" fontId="8" fillId="8" borderId="0" applyNumberFormat="0" applyBorder="0" applyAlignment="0" applyProtection="0">
      <alignment vertical="center"/>
    </xf>
    <xf numFmtId="0" fontId="29" fillId="33" borderId="0" applyNumberFormat="0" applyBorder="0" applyAlignment="0" applyProtection="0">
      <alignment vertical="center"/>
    </xf>
    <xf numFmtId="0" fontId="8" fillId="8" borderId="0" applyNumberFormat="0" applyBorder="0" applyAlignment="0" applyProtection="0">
      <alignment vertical="center"/>
    </xf>
    <xf numFmtId="0" fontId="29" fillId="33" borderId="0" applyNumberFormat="0" applyBorder="0" applyAlignment="0" applyProtection="0">
      <alignment vertical="center"/>
    </xf>
    <xf numFmtId="0" fontId="8" fillId="8" borderId="0" applyNumberFormat="0" applyBorder="0" applyAlignment="0" applyProtection="0">
      <alignment vertical="center"/>
    </xf>
    <xf numFmtId="0" fontId="29" fillId="33" borderId="0" applyNumberFormat="0" applyBorder="0" applyAlignment="0" applyProtection="0">
      <alignment vertical="center"/>
    </xf>
    <xf numFmtId="0" fontId="8" fillId="8" borderId="0" applyNumberFormat="0" applyBorder="0" applyAlignment="0" applyProtection="0">
      <alignment vertical="center"/>
    </xf>
    <xf numFmtId="0" fontId="29" fillId="33" borderId="0" applyNumberFormat="0" applyBorder="0" applyAlignment="0" applyProtection="0">
      <alignment vertical="center"/>
    </xf>
    <xf numFmtId="0" fontId="8" fillId="8" borderId="0" applyNumberFormat="0" applyBorder="0" applyAlignment="0" applyProtection="0">
      <alignment vertical="center"/>
    </xf>
    <xf numFmtId="0" fontId="29" fillId="33" borderId="0" applyNumberFormat="0" applyBorder="0" applyAlignment="0" applyProtection="0">
      <alignment vertical="center"/>
    </xf>
    <xf numFmtId="0" fontId="8" fillId="8" borderId="0" applyNumberFormat="0" applyBorder="0" applyAlignment="0" applyProtection="0">
      <alignment vertical="center"/>
    </xf>
    <xf numFmtId="0" fontId="29" fillId="33" borderId="0" applyNumberFormat="0" applyBorder="0" applyAlignment="0" applyProtection="0">
      <alignment vertical="center"/>
    </xf>
    <xf numFmtId="0" fontId="8" fillId="8" borderId="0" applyNumberFormat="0" applyBorder="0" applyAlignment="0" applyProtection="0">
      <alignment vertical="center"/>
    </xf>
    <xf numFmtId="0" fontId="29" fillId="33" borderId="0" applyNumberFormat="0" applyBorder="0" applyAlignment="0" applyProtection="0">
      <alignment vertical="center"/>
    </xf>
    <xf numFmtId="0" fontId="37" fillId="0" borderId="0" applyNumberFormat="0" applyFill="0" applyBorder="0" applyAlignment="0" applyProtection="0">
      <alignment vertical="center"/>
    </xf>
    <xf numFmtId="0" fontId="8" fillId="8" borderId="0" applyNumberFormat="0" applyBorder="0" applyAlignment="0" applyProtection="0">
      <alignment vertical="center"/>
    </xf>
    <xf numFmtId="0" fontId="29" fillId="33"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28" fillId="0" borderId="36" applyNumberFormat="0" applyFill="0" applyAlignment="0" applyProtection="0">
      <alignment vertical="center"/>
    </xf>
    <xf numFmtId="0" fontId="42" fillId="3" borderId="41" applyNumberFormat="0" applyAlignment="0" applyProtection="0">
      <alignment vertical="center"/>
    </xf>
    <xf numFmtId="0" fontId="9" fillId="0" borderId="0"/>
    <xf numFmtId="0" fontId="30"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28" fillId="0" borderId="36" applyNumberFormat="0" applyFill="0" applyAlignment="0" applyProtection="0">
      <alignment vertical="center"/>
    </xf>
    <xf numFmtId="0" fontId="42" fillId="3" borderId="41" applyNumberFormat="0" applyAlignment="0" applyProtection="0">
      <alignment vertical="center"/>
    </xf>
    <xf numFmtId="0" fontId="9" fillId="0" borderId="0"/>
    <xf numFmtId="0" fontId="9" fillId="0" borderId="0"/>
    <xf numFmtId="0" fontId="8" fillId="7" borderId="0" applyNumberFormat="0" applyBorder="0" applyAlignment="0" applyProtection="0">
      <alignment vertical="center"/>
    </xf>
    <xf numFmtId="0" fontId="61" fillId="38" borderId="35" applyNumberFormat="0" applyAlignment="0" applyProtection="0">
      <alignment vertical="center"/>
    </xf>
    <xf numFmtId="0" fontId="9" fillId="0" borderId="0"/>
    <xf numFmtId="0" fontId="8" fillId="7" borderId="0" applyNumberFormat="0" applyBorder="0" applyAlignment="0" applyProtection="0">
      <alignment vertical="center"/>
    </xf>
    <xf numFmtId="0" fontId="29" fillId="9" borderId="0" applyNumberFormat="0" applyBorder="0" applyAlignment="0" applyProtection="0">
      <alignment vertical="center"/>
    </xf>
    <xf numFmtId="0" fontId="9" fillId="0" borderId="0"/>
    <xf numFmtId="0" fontId="8" fillId="7" borderId="0" applyNumberFormat="0" applyBorder="0" applyAlignment="0" applyProtection="0">
      <alignment vertical="center"/>
    </xf>
    <xf numFmtId="0" fontId="61" fillId="38" borderId="35" applyNumberFormat="0" applyAlignment="0" applyProtection="0">
      <alignment vertical="center"/>
    </xf>
    <xf numFmtId="0" fontId="29" fillId="9"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29" fillId="28" borderId="0" applyNumberFormat="0" applyBorder="0" applyAlignment="0" applyProtection="0">
      <alignment vertical="center"/>
    </xf>
    <xf numFmtId="0" fontId="9" fillId="26" borderId="42" applyNumberFormat="0" applyFont="0" applyAlignment="0" applyProtection="0">
      <alignment vertical="center"/>
    </xf>
    <xf numFmtId="0" fontId="29" fillId="9" borderId="0" applyNumberFormat="0" applyBorder="0" applyAlignment="0" applyProtection="0">
      <alignment vertical="center"/>
    </xf>
    <xf numFmtId="0" fontId="9" fillId="26" borderId="42" applyNumberFormat="0" applyFont="0" applyAlignment="0" applyProtection="0">
      <alignment vertical="center"/>
    </xf>
    <xf numFmtId="0" fontId="29" fillId="9" borderId="0" applyNumberFormat="0" applyBorder="0" applyAlignment="0" applyProtection="0">
      <alignment vertical="center"/>
    </xf>
    <xf numFmtId="0" fontId="8" fillId="7" borderId="0" applyNumberFormat="0" applyBorder="0" applyAlignment="0" applyProtection="0">
      <alignment vertical="center"/>
    </xf>
    <xf numFmtId="0" fontId="29" fillId="9" borderId="0" applyNumberFormat="0" applyBorder="0" applyAlignment="0" applyProtection="0">
      <alignment vertical="center"/>
    </xf>
    <xf numFmtId="0" fontId="12"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29" fillId="28" borderId="0" applyNumberFormat="0" applyBorder="0" applyAlignment="0" applyProtection="0">
      <alignment vertical="center"/>
    </xf>
    <xf numFmtId="0" fontId="29"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35" fillId="6" borderId="0" applyNumberFormat="0" applyBorder="0" applyAlignment="0" applyProtection="0">
      <alignment vertical="center"/>
    </xf>
    <xf numFmtId="0" fontId="8" fillId="5" borderId="0" applyNumberFormat="0" applyBorder="0" applyAlignment="0" applyProtection="0">
      <alignment vertical="center"/>
    </xf>
    <xf numFmtId="0" fontId="29" fillId="23" borderId="0" applyNumberFormat="0" applyBorder="0" applyAlignment="0" applyProtection="0">
      <alignment vertical="center"/>
    </xf>
    <xf numFmtId="0" fontId="8" fillId="5"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8" fillId="5" borderId="0" applyNumberFormat="0" applyBorder="0" applyAlignment="0" applyProtection="0">
      <alignment vertical="center"/>
    </xf>
    <xf numFmtId="0" fontId="29" fillId="23" borderId="0" applyNumberFormat="0" applyBorder="0" applyAlignment="0" applyProtection="0">
      <alignment vertical="center"/>
    </xf>
    <xf numFmtId="0" fontId="8" fillId="5" borderId="0" applyNumberFormat="0" applyBorder="0" applyAlignment="0" applyProtection="0">
      <alignment vertical="center"/>
    </xf>
    <xf numFmtId="0" fontId="29" fillId="23" borderId="0" applyNumberFormat="0" applyBorder="0" applyAlignment="0" applyProtection="0">
      <alignment vertical="center"/>
    </xf>
    <xf numFmtId="0" fontId="8" fillId="5"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8" fillId="5" borderId="0" applyNumberFormat="0" applyBorder="0" applyAlignment="0" applyProtection="0">
      <alignment vertical="center"/>
    </xf>
    <xf numFmtId="0" fontId="29" fillId="23" borderId="0" applyNumberFormat="0" applyBorder="0" applyAlignment="0" applyProtection="0">
      <alignment vertical="center"/>
    </xf>
    <xf numFmtId="0" fontId="8" fillId="5" borderId="0" applyNumberFormat="0" applyBorder="0" applyAlignment="0" applyProtection="0">
      <alignment vertical="center"/>
    </xf>
    <xf numFmtId="0" fontId="29" fillId="23" borderId="0" applyNumberFormat="0" applyBorder="0" applyAlignment="0" applyProtection="0">
      <alignment vertical="center"/>
    </xf>
    <xf numFmtId="0" fontId="8" fillId="5"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8" fillId="5" borderId="0" applyNumberFormat="0" applyBorder="0" applyAlignment="0" applyProtection="0">
      <alignment vertical="center"/>
    </xf>
    <xf numFmtId="0" fontId="29" fillId="23" borderId="0" applyNumberFormat="0" applyBorder="0" applyAlignment="0" applyProtection="0">
      <alignment vertical="center"/>
    </xf>
    <xf numFmtId="0" fontId="8" fillId="5" borderId="0" applyNumberFormat="0" applyBorder="0" applyAlignment="0" applyProtection="0">
      <alignment vertical="center"/>
    </xf>
    <xf numFmtId="0" fontId="8" fillId="38" borderId="0" applyNumberFormat="0" applyBorder="0" applyAlignment="0" applyProtection="0">
      <alignment vertical="center"/>
    </xf>
    <xf numFmtId="0" fontId="8" fillId="7" borderId="0" applyNumberFormat="0" applyBorder="0" applyAlignment="0" applyProtection="0">
      <alignment vertical="center"/>
    </xf>
    <xf numFmtId="0" fontId="8" fillId="38" borderId="0" applyNumberFormat="0" applyBorder="0" applyAlignment="0" applyProtection="0">
      <alignment vertical="center"/>
    </xf>
    <xf numFmtId="0" fontId="8" fillId="7"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16" borderId="0" applyNumberFormat="0" applyBorder="0" applyAlignment="0" applyProtection="0">
      <alignment vertical="center"/>
    </xf>
    <xf numFmtId="0" fontId="8" fillId="38" borderId="0" applyNumberFormat="0" applyBorder="0" applyAlignment="0" applyProtection="0">
      <alignment vertical="center"/>
    </xf>
    <xf numFmtId="0" fontId="8" fillId="16" borderId="0" applyNumberFormat="0" applyBorder="0" applyAlignment="0" applyProtection="0">
      <alignment vertical="center"/>
    </xf>
    <xf numFmtId="0" fontId="8" fillId="38" borderId="0" applyNumberFormat="0" applyBorder="0" applyAlignment="0" applyProtection="0">
      <alignment vertical="center"/>
    </xf>
    <xf numFmtId="0" fontId="29" fillId="31" borderId="0" applyNumberFormat="0" applyBorder="0" applyAlignment="0" applyProtection="0">
      <alignment vertical="center"/>
    </xf>
    <xf numFmtId="0" fontId="8" fillId="38" borderId="0" applyNumberFormat="0" applyBorder="0" applyAlignment="0" applyProtection="0">
      <alignment vertical="center"/>
    </xf>
    <xf numFmtId="0" fontId="8" fillId="2" borderId="0" applyNumberFormat="0" applyBorder="0" applyAlignment="0" applyProtection="0">
      <alignment vertical="center"/>
    </xf>
    <xf numFmtId="0" fontId="29" fillId="31" borderId="0" applyNumberFormat="0" applyBorder="0" applyAlignment="0" applyProtection="0">
      <alignment vertical="center"/>
    </xf>
    <xf numFmtId="0" fontId="29" fillId="12" borderId="0" applyNumberFormat="0" applyBorder="0" applyAlignment="0" applyProtection="0">
      <alignment vertical="center"/>
    </xf>
    <xf numFmtId="0" fontId="8" fillId="38" borderId="0" applyNumberFormat="0" applyBorder="0" applyAlignment="0" applyProtection="0">
      <alignment vertical="center"/>
    </xf>
    <xf numFmtId="0" fontId="29" fillId="31" borderId="0" applyNumberFormat="0" applyBorder="0" applyAlignment="0" applyProtection="0">
      <alignment vertical="center"/>
    </xf>
    <xf numFmtId="0" fontId="8" fillId="38" borderId="0" applyNumberFormat="0" applyBorder="0" applyAlignment="0" applyProtection="0">
      <alignment vertical="center"/>
    </xf>
    <xf numFmtId="0" fontId="8" fillId="16" borderId="0" applyNumberFormat="0" applyBorder="0" applyAlignment="0" applyProtection="0">
      <alignment vertical="center"/>
    </xf>
    <xf numFmtId="0" fontId="29" fillId="31" borderId="0" applyNumberFormat="0" applyBorder="0" applyAlignment="0" applyProtection="0">
      <alignment vertical="center"/>
    </xf>
    <xf numFmtId="0" fontId="29" fillId="12" borderId="0" applyNumberFormat="0" applyBorder="0" applyAlignment="0" applyProtection="0">
      <alignment vertical="center"/>
    </xf>
    <xf numFmtId="0" fontId="8" fillId="38" borderId="0" applyNumberFormat="0" applyBorder="0" applyAlignment="0" applyProtection="0">
      <alignment vertical="center"/>
    </xf>
    <xf numFmtId="0" fontId="29" fillId="31" borderId="0" applyNumberFormat="0" applyBorder="0" applyAlignment="0" applyProtection="0">
      <alignment vertical="center"/>
    </xf>
    <xf numFmtId="0" fontId="8" fillId="38" borderId="0" applyNumberFormat="0" applyBorder="0" applyAlignment="0" applyProtection="0">
      <alignment vertical="center"/>
    </xf>
    <xf numFmtId="0" fontId="29" fillId="31" borderId="0" applyNumberFormat="0" applyBorder="0" applyAlignment="0" applyProtection="0">
      <alignment vertical="center"/>
    </xf>
    <xf numFmtId="0" fontId="8" fillId="38" borderId="0" applyNumberFormat="0" applyBorder="0" applyAlignment="0" applyProtection="0">
      <alignment vertical="center"/>
    </xf>
    <xf numFmtId="0" fontId="8" fillId="16" borderId="0" applyNumberFormat="0" applyBorder="0" applyAlignment="0" applyProtection="0">
      <alignment vertical="center"/>
    </xf>
    <xf numFmtId="0" fontId="29" fillId="31" borderId="0" applyNumberFormat="0" applyBorder="0" applyAlignment="0" applyProtection="0">
      <alignment vertical="center"/>
    </xf>
    <xf numFmtId="0" fontId="29" fillId="12" borderId="0" applyNumberFormat="0" applyBorder="0" applyAlignment="0" applyProtection="0">
      <alignment vertical="center"/>
    </xf>
    <xf numFmtId="0" fontId="8" fillId="38" borderId="0" applyNumberFormat="0" applyBorder="0" applyAlignment="0" applyProtection="0">
      <alignment vertical="center"/>
    </xf>
    <xf numFmtId="0" fontId="29" fillId="31" borderId="0" applyNumberFormat="0" applyBorder="0" applyAlignment="0" applyProtection="0">
      <alignment vertical="center"/>
    </xf>
    <xf numFmtId="0" fontId="8" fillId="38" borderId="0" applyNumberFormat="0" applyBorder="0" applyAlignment="0" applyProtection="0">
      <alignment vertical="center"/>
    </xf>
    <xf numFmtId="0" fontId="32" fillId="28"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32" fillId="28" borderId="0" applyNumberFormat="0" applyBorder="0" applyAlignment="0" applyProtection="0">
      <alignment vertical="center"/>
    </xf>
    <xf numFmtId="0" fontId="8" fillId="16" borderId="0" applyNumberFormat="0" applyBorder="0" applyAlignment="0" applyProtection="0">
      <alignment vertical="center"/>
    </xf>
    <xf numFmtId="0" fontId="32" fillId="9"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32" fillId="9"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41"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1"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5" fillId="6" borderId="0" applyNumberFormat="0" applyBorder="0" applyAlignment="0" applyProtection="0">
      <alignment vertical="center"/>
    </xf>
    <xf numFmtId="0" fontId="41"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5" fillId="6" borderId="0" applyNumberFormat="0" applyBorder="0" applyAlignment="0" applyProtection="0">
      <alignment vertical="center"/>
    </xf>
    <xf numFmtId="0" fontId="41"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5" fillId="6"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3" borderId="35" applyNumberFormat="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48" fillId="0" borderId="0" applyNumberFormat="0" applyFill="0" applyBorder="0" applyAlignment="0" applyProtection="0">
      <alignment vertical="center"/>
    </xf>
    <xf numFmtId="0" fontId="8" fillId="23" borderId="0" applyNumberFormat="0" applyBorder="0" applyAlignment="0" applyProtection="0">
      <alignment vertical="center"/>
    </xf>
    <xf numFmtId="0" fontId="48" fillId="0" borderId="0" applyNumberFormat="0" applyFill="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39" fillId="0" borderId="39" applyNumberFormat="0" applyFill="0" applyAlignment="0" applyProtection="0">
      <alignment vertical="center"/>
    </xf>
    <xf numFmtId="0" fontId="53" fillId="34" borderId="45" applyNumberFormat="0" applyAlignment="0" applyProtection="0">
      <alignment vertical="center"/>
    </xf>
    <xf numFmtId="0" fontId="8" fillId="7" borderId="0" applyNumberFormat="0" applyBorder="0" applyAlignment="0" applyProtection="0">
      <alignment vertical="center"/>
    </xf>
    <xf numFmtId="0" fontId="53" fillId="34" borderId="45" applyNumberFormat="0" applyAlignment="0" applyProtection="0">
      <alignment vertical="center"/>
    </xf>
    <xf numFmtId="0" fontId="8" fillId="7" borderId="0" applyNumberFormat="0" applyBorder="0" applyAlignment="0" applyProtection="0">
      <alignment vertical="center"/>
    </xf>
    <xf numFmtId="0" fontId="27" fillId="3" borderId="35" applyNumberFormat="0" applyAlignment="0" applyProtection="0">
      <alignment vertical="center"/>
    </xf>
    <xf numFmtId="0" fontId="8" fillId="7" borderId="0" applyNumberFormat="0" applyBorder="0" applyAlignment="0" applyProtection="0">
      <alignment vertical="center"/>
    </xf>
    <xf numFmtId="0" fontId="32" fillId="18" borderId="0" applyNumberFormat="0" applyBorder="0" applyAlignment="0" applyProtection="0">
      <alignment vertical="center"/>
    </xf>
    <xf numFmtId="0" fontId="39" fillId="0" borderId="39" applyNumberFormat="0" applyFill="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32" fillId="12" borderId="0" applyNumberFormat="0" applyBorder="0" applyAlignment="0" applyProtection="0">
      <alignment vertical="center"/>
    </xf>
    <xf numFmtId="0" fontId="39" fillId="0" borderId="39" applyNumberFormat="0" applyFill="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32" fillId="31" borderId="0" applyNumberFormat="0" applyBorder="0" applyAlignment="0" applyProtection="0">
      <alignment vertical="center"/>
    </xf>
    <xf numFmtId="0" fontId="39" fillId="0" borderId="39" applyNumberFormat="0" applyFill="0" applyAlignment="0" applyProtection="0">
      <alignment vertical="center"/>
    </xf>
    <xf numFmtId="0" fontId="61" fillId="38" borderId="35" applyNumberFormat="0" applyAlignment="0" applyProtection="0">
      <alignment vertical="center"/>
    </xf>
    <xf numFmtId="0" fontId="8" fillId="7" borderId="0" applyNumberFormat="0" applyBorder="0" applyAlignment="0" applyProtection="0">
      <alignment vertical="center"/>
    </xf>
    <xf numFmtId="0" fontId="61" fillId="38" borderId="35" applyNumberFormat="0" applyAlignment="0" applyProtection="0">
      <alignment vertical="center"/>
    </xf>
    <xf numFmtId="0" fontId="8" fillId="7" borderId="0" applyNumberFormat="0" applyBorder="0" applyAlignment="0" applyProtection="0">
      <alignment vertical="center"/>
    </xf>
    <xf numFmtId="0" fontId="27" fillId="3" borderId="35" applyNumberFormat="0" applyAlignment="0" applyProtection="0">
      <alignment vertical="center"/>
    </xf>
    <xf numFmtId="0" fontId="8" fillId="16" borderId="0" applyNumberFormat="0" applyBorder="0" applyAlignment="0" applyProtection="0">
      <alignment vertical="center"/>
    </xf>
    <xf numFmtId="0" fontId="29" fillId="4" borderId="0" applyNumberFormat="0" applyBorder="0" applyAlignment="0" applyProtection="0">
      <alignment vertical="center"/>
    </xf>
    <xf numFmtId="0" fontId="8" fillId="16" borderId="0" applyNumberFormat="0" applyBorder="0" applyAlignment="0" applyProtection="0">
      <alignment vertical="center"/>
    </xf>
    <xf numFmtId="0" fontId="29" fillId="4" borderId="0" applyNumberFormat="0" applyBorder="0" applyAlignment="0" applyProtection="0">
      <alignment vertical="center"/>
    </xf>
    <xf numFmtId="0" fontId="8" fillId="16" borderId="0" applyNumberFormat="0" applyBorder="0" applyAlignment="0" applyProtection="0">
      <alignment vertical="center"/>
    </xf>
    <xf numFmtId="0" fontId="29" fillId="11" borderId="0" applyNumberFormat="0" applyBorder="0" applyAlignment="0" applyProtection="0">
      <alignment vertical="center"/>
    </xf>
    <xf numFmtId="0" fontId="8" fillId="16" borderId="0" applyNumberFormat="0" applyBorder="0" applyAlignment="0" applyProtection="0">
      <alignment vertical="center"/>
    </xf>
    <xf numFmtId="0" fontId="29" fillId="11"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26" borderId="42" applyNumberFormat="0" applyFont="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43" fillId="21" borderId="0" applyNumberFormat="0" applyBorder="0" applyAlignment="0" applyProtection="0">
      <alignment vertical="center"/>
    </xf>
    <xf numFmtId="0" fontId="29" fillId="12" borderId="0" applyNumberFormat="0" applyBorder="0" applyAlignment="0" applyProtection="0">
      <alignment vertical="center"/>
    </xf>
    <xf numFmtId="0" fontId="27" fillId="3" borderId="35" applyNumberFormat="0" applyAlignment="0" applyProtection="0">
      <alignment vertical="center"/>
    </xf>
    <xf numFmtId="0" fontId="8" fillId="2" borderId="0" applyNumberFormat="0" applyBorder="0" applyAlignment="0" applyProtection="0">
      <alignment vertical="center"/>
    </xf>
    <xf numFmtId="0" fontId="41" fillId="0" borderId="0" applyNumberFormat="0" applyFill="0" applyBorder="0" applyAlignment="0" applyProtection="0">
      <alignment vertical="center"/>
    </xf>
    <xf numFmtId="0" fontId="8" fillId="2" borderId="0" applyNumberFormat="0" applyBorder="0" applyAlignment="0" applyProtection="0">
      <alignment vertical="center"/>
    </xf>
    <xf numFmtId="0" fontId="41" fillId="0" borderId="0" applyNumberFormat="0" applyFill="0" applyBorder="0" applyAlignment="0" applyProtection="0">
      <alignment vertical="center"/>
    </xf>
    <xf numFmtId="0" fontId="8" fillId="2" borderId="0" applyNumberFormat="0" applyBorder="0" applyAlignment="0" applyProtection="0">
      <alignment vertical="center"/>
    </xf>
    <xf numFmtId="0" fontId="66" fillId="0" borderId="51" applyNumberFormat="0" applyFill="0" applyAlignment="0" applyProtection="0">
      <alignment vertical="center"/>
    </xf>
    <xf numFmtId="0" fontId="8" fillId="2" borderId="0" applyNumberFormat="0" applyBorder="0" applyAlignment="0" applyProtection="0">
      <alignment vertical="center"/>
    </xf>
    <xf numFmtId="0" fontId="39" fillId="0" borderId="39" applyNumberFormat="0" applyFill="0" applyAlignment="0" applyProtection="0">
      <alignment vertical="center"/>
    </xf>
    <xf numFmtId="0" fontId="8" fillId="2" borderId="0" applyNumberFormat="0" applyBorder="0" applyAlignment="0" applyProtection="0">
      <alignment vertical="center"/>
    </xf>
    <xf numFmtId="0" fontId="66" fillId="0" borderId="51" applyNumberFormat="0" applyFill="0" applyAlignment="0" applyProtection="0">
      <alignment vertical="center"/>
    </xf>
    <xf numFmtId="0" fontId="39" fillId="0" borderId="39" applyNumberFormat="0" applyFill="0" applyAlignment="0" applyProtection="0">
      <alignment vertical="center"/>
    </xf>
    <xf numFmtId="0" fontId="8" fillId="2" borderId="0" applyNumberFormat="0" applyBorder="0" applyAlignment="0" applyProtection="0">
      <alignment vertical="center"/>
    </xf>
    <xf numFmtId="0" fontId="9" fillId="26" borderId="42" applyNumberFormat="0" applyFont="0" applyAlignment="0" applyProtection="0">
      <alignment vertical="center"/>
    </xf>
    <xf numFmtId="0" fontId="8" fillId="2" borderId="0" applyNumberFormat="0" applyBorder="0" applyAlignment="0" applyProtection="0">
      <alignment vertical="center"/>
    </xf>
    <xf numFmtId="0" fontId="48" fillId="0" borderId="0" applyNumberFormat="0" applyFill="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37" fillId="0" borderId="0" applyNumberFormat="0" applyFill="0" applyBorder="0" applyAlignment="0" applyProtection="0">
      <alignment vertical="center"/>
    </xf>
    <xf numFmtId="0" fontId="29" fillId="33" borderId="0" applyNumberFormat="0" applyBorder="0" applyAlignment="0" applyProtection="0">
      <alignment vertical="center"/>
    </xf>
    <xf numFmtId="0" fontId="48" fillId="0" borderId="0" applyNumberFormat="0" applyFill="0" applyBorder="0" applyAlignment="0" applyProtection="0">
      <alignment vertical="center"/>
    </xf>
    <xf numFmtId="0" fontId="32" fillId="33" borderId="0" applyNumberFormat="0" applyBorder="0" applyAlignment="0" applyProtection="0">
      <alignment vertical="center"/>
    </xf>
    <xf numFmtId="0" fontId="53" fillId="34" borderId="45" applyNumberFormat="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48" fillId="0" borderId="0" applyNumberFormat="0" applyFill="0" applyBorder="0" applyAlignment="0" applyProtection="0">
      <alignment vertical="center"/>
    </xf>
    <xf numFmtId="0" fontId="29" fillId="9" borderId="0" applyNumberFormat="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32" fillId="9" borderId="0" applyNumberFormat="0" applyBorder="0" applyAlignment="0" applyProtection="0">
      <alignment vertical="center"/>
    </xf>
    <xf numFmtId="0" fontId="48" fillId="0" borderId="0" applyNumberFormat="0" applyFill="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67" fillId="25" borderId="0" applyNumberFormat="0" applyBorder="0" applyAlignment="0" applyProtection="0">
      <alignment vertical="center"/>
    </xf>
    <xf numFmtId="0" fontId="48" fillId="0" borderId="0" applyNumberFormat="0" applyFill="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48" fillId="0" borderId="0" applyNumberFormat="0" applyFill="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48" fillId="0" borderId="0" applyNumberFormat="0" applyFill="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28" borderId="0" applyNumberFormat="0" applyBorder="0" applyAlignment="0" applyProtection="0">
      <alignment vertical="center"/>
    </xf>
    <xf numFmtId="0" fontId="29" fillId="4" borderId="0" applyNumberFormat="0" applyBorder="0" applyAlignment="0" applyProtection="0">
      <alignment vertical="center"/>
    </xf>
    <xf numFmtId="0" fontId="29" fillId="18" borderId="0" applyNumberFormat="0" applyBorder="0" applyAlignment="0" applyProtection="0">
      <alignment vertical="center"/>
    </xf>
    <xf numFmtId="0" fontId="29" fillId="4" borderId="0" applyNumberFormat="0" applyBorder="0" applyAlignment="0" applyProtection="0">
      <alignment vertical="center"/>
    </xf>
    <xf numFmtId="0" fontId="48" fillId="0" borderId="0" applyNumberFormat="0" applyFill="0" applyBorder="0" applyAlignment="0" applyProtection="0">
      <alignment vertical="center"/>
    </xf>
    <xf numFmtId="0" fontId="29" fillId="4" borderId="0" applyNumberFormat="0" applyBorder="0" applyAlignment="0" applyProtection="0">
      <alignment vertical="center"/>
    </xf>
    <xf numFmtId="0" fontId="61" fillId="38" borderId="35" applyNumberFormat="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48" fillId="0" borderId="0" applyNumberFormat="0" applyFill="0" applyBorder="0" applyAlignment="0" applyProtection="0">
      <alignment vertical="center"/>
    </xf>
    <xf numFmtId="0" fontId="32" fillId="4" borderId="0" applyNumberFormat="0" applyBorder="0" applyAlignment="0" applyProtection="0">
      <alignment vertical="center"/>
    </xf>
    <xf numFmtId="0" fontId="61" fillId="38" borderId="35" applyNumberFormat="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5" fillId="6" borderId="0" applyNumberFormat="0" applyBorder="0" applyAlignment="0" applyProtection="0">
      <alignment vertical="center"/>
    </xf>
    <xf numFmtId="0" fontId="66" fillId="0" borderId="51" applyNumberFormat="0" applyFill="0" applyAlignment="0" applyProtection="0">
      <alignment vertical="center"/>
    </xf>
    <xf numFmtId="0" fontId="66" fillId="0" borderId="51" applyNumberFormat="0" applyFill="0" applyAlignment="0" applyProtection="0">
      <alignment vertical="center"/>
    </xf>
    <xf numFmtId="0" fontId="35" fillId="6" borderId="0" applyNumberFormat="0" applyBorder="0" applyAlignment="0" applyProtection="0">
      <alignment vertical="center"/>
    </xf>
    <xf numFmtId="0" fontId="66" fillId="0" borderId="51" applyNumberFormat="0" applyFill="0" applyAlignment="0" applyProtection="0">
      <alignment vertical="center"/>
    </xf>
    <xf numFmtId="0" fontId="66" fillId="0" borderId="51" applyNumberFormat="0" applyFill="0" applyAlignment="0" applyProtection="0">
      <alignment vertical="center"/>
    </xf>
    <xf numFmtId="0" fontId="39" fillId="0" borderId="39" applyNumberFormat="0" applyFill="0" applyAlignment="0" applyProtection="0">
      <alignment vertical="center"/>
    </xf>
    <xf numFmtId="0" fontId="60" fillId="0" borderId="50" applyNumberFormat="0" applyFill="0" applyAlignment="0" applyProtection="0">
      <alignment vertical="center"/>
    </xf>
    <xf numFmtId="0" fontId="60" fillId="0" borderId="50" applyNumberFormat="0" applyFill="0" applyAlignment="0" applyProtection="0">
      <alignment vertical="center"/>
    </xf>
    <xf numFmtId="0" fontId="60" fillId="0" borderId="50" applyNumberFormat="0" applyFill="0" applyAlignment="0" applyProtection="0">
      <alignment vertical="center"/>
    </xf>
    <xf numFmtId="0" fontId="60" fillId="0" borderId="50" applyNumberFormat="0" applyFill="0" applyAlignment="0" applyProtection="0">
      <alignment vertical="center"/>
    </xf>
    <xf numFmtId="0" fontId="60" fillId="0" borderId="50" applyNumberFormat="0" applyFill="0" applyAlignment="0" applyProtection="0">
      <alignment vertical="center"/>
    </xf>
    <xf numFmtId="0" fontId="34" fillId="8" borderId="0" applyNumberFormat="0" applyBorder="0" applyAlignment="0" applyProtection="0">
      <alignment vertical="center"/>
    </xf>
    <xf numFmtId="0" fontId="60" fillId="0" borderId="50" applyNumberFormat="0" applyFill="0" applyAlignment="0" applyProtection="0">
      <alignment vertical="center"/>
    </xf>
    <xf numFmtId="0" fontId="60" fillId="0" borderId="50" applyNumberFormat="0" applyFill="0" applyAlignment="0" applyProtection="0">
      <alignment vertical="center"/>
    </xf>
    <xf numFmtId="0" fontId="60" fillId="0" borderId="50" applyNumberFormat="0" applyFill="0" applyAlignment="0" applyProtection="0">
      <alignment vertical="center"/>
    </xf>
    <xf numFmtId="0" fontId="34" fillId="8" borderId="0" applyNumberFormat="0" applyBorder="0" applyAlignment="0" applyProtection="0">
      <alignment vertical="center"/>
    </xf>
    <xf numFmtId="0" fontId="60" fillId="0" borderId="50" applyNumberFormat="0" applyFill="0" applyAlignment="0" applyProtection="0">
      <alignment vertical="center"/>
    </xf>
    <xf numFmtId="0" fontId="60" fillId="0" borderId="50" applyNumberFormat="0" applyFill="0" applyAlignment="0" applyProtection="0">
      <alignment vertical="center"/>
    </xf>
    <xf numFmtId="0" fontId="60" fillId="0" borderId="50" applyNumberFormat="0" applyFill="0" applyAlignment="0" applyProtection="0">
      <alignment vertical="center"/>
    </xf>
    <xf numFmtId="0" fontId="34" fillId="8" borderId="0" applyNumberFormat="0" applyBorder="0" applyAlignment="0" applyProtection="0">
      <alignment vertical="center"/>
    </xf>
    <xf numFmtId="0" fontId="60" fillId="0" borderId="50" applyNumberFormat="0" applyFill="0" applyAlignment="0" applyProtection="0">
      <alignment vertical="center"/>
    </xf>
    <xf numFmtId="0" fontId="60" fillId="0" borderId="50" applyNumberFormat="0" applyFill="0" applyAlignment="0" applyProtection="0">
      <alignment vertical="center"/>
    </xf>
    <xf numFmtId="0" fontId="60" fillId="0" borderId="50" applyNumberFormat="0" applyFill="0" applyAlignment="0" applyProtection="0">
      <alignment vertical="center"/>
    </xf>
    <xf numFmtId="0" fontId="37" fillId="0" borderId="37" applyNumberFormat="0" applyFill="0" applyAlignment="0" applyProtection="0">
      <alignment vertical="center"/>
    </xf>
    <xf numFmtId="0" fontId="37" fillId="0" borderId="37" applyNumberFormat="0" applyFill="0" applyAlignment="0" applyProtection="0">
      <alignment vertical="center"/>
    </xf>
    <xf numFmtId="0" fontId="34" fillId="8" borderId="0" applyNumberFormat="0" applyBorder="0" applyAlignment="0" applyProtection="0">
      <alignment vertical="center"/>
    </xf>
    <xf numFmtId="0" fontId="37" fillId="0" borderId="37" applyNumberFormat="0" applyFill="0" applyAlignment="0" applyProtection="0">
      <alignment vertical="center"/>
    </xf>
    <xf numFmtId="0" fontId="37" fillId="0" borderId="37" applyNumberFormat="0" applyFill="0" applyAlignment="0" applyProtection="0">
      <alignment vertical="center"/>
    </xf>
    <xf numFmtId="0" fontId="37" fillId="0" borderId="37"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39"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9" fillId="28" borderId="0" applyNumberFormat="0" applyBorder="0" applyAlignment="0" applyProtection="0">
      <alignment vertical="center"/>
    </xf>
    <xf numFmtId="0" fontId="64" fillId="0" borderId="0" applyNumberFormat="0" applyFill="0" applyBorder="0" applyAlignment="0" applyProtection="0">
      <alignment vertical="center"/>
    </xf>
    <xf numFmtId="0" fontId="39" fillId="0" borderId="39" applyNumberFormat="0" applyFill="0" applyAlignment="0" applyProtection="0">
      <alignment vertical="center"/>
    </xf>
    <xf numFmtId="0" fontId="29" fillId="28"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9" fillId="18" borderId="0" applyNumberFormat="0" applyBorder="0" applyAlignment="0" applyProtection="0">
      <alignment vertical="center"/>
    </xf>
    <xf numFmtId="0" fontId="39" fillId="0" borderId="39" applyNumberFormat="0" applyFill="0" applyAlignment="0" applyProtection="0">
      <alignment vertical="center"/>
    </xf>
    <xf numFmtId="0" fontId="64" fillId="0" borderId="0" applyNumberFormat="0" applyFill="0" applyBorder="0" applyAlignment="0" applyProtection="0">
      <alignment vertical="center"/>
    </xf>
    <xf numFmtId="0" fontId="35" fillId="6" borderId="0" applyNumberFormat="0" applyBorder="0" applyAlignment="0" applyProtection="0">
      <alignment vertical="center"/>
    </xf>
    <xf numFmtId="0" fontId="41" fillId="0" borderId="0" applyNumberFormat="0" applyFill="0" applyBorder="0" applyAlignment="0" applyProtection="0">
      <alignment vertical="center"/>
    </xf>
    <xf numFmtId="0" fontId="35" fillId="6" borderId="0" applyNumberFormat="0" applyBorder="0" applyAlignment="0" applyProtection="0">
      <alignment vertical="center"/>
    </xf>
    <xf numFmtId="0" fontId="41" fillId="0" borderId="0" applyNumberFormat="0" applyFill="0" applyBorder="0" applyAlignment="0" applyProtection="0">
      <alignment vertical="center"/>
    </xf>
    <xf numFmtId="0" fontId="35" fillId="6" borderId="0" applyNumberFormat="0" applyBorder="0" applyAlignment="0" applyProtection="0">
      <alignment vertical="center"/>
    </xf>
    <xf numFmtId="0" fontId="41" fillId="0" borderId="0" applyNumberFormat="0" applyFill="0" applyBorder="0" applyAlignment="0" applyProtection="0">
      <alignment vertical="center"/>
    </xf>
    <xf numFmtId="0" fontId="65" fillId="34" borderId="45" applyNumberFormat="0" applyAlignment="0" applyProtection="0">
      <alignment vertical="center"/>
    </xf>
    <xf numFmtId="0" fontId="35" fillId="6" borderId="0" applyNumberFormat="0" applyBorder="0" applyAlignment="0" applyProtection="0">
      <alignment vertical="center"/>
    </xf>
    <xf numFmtId="0" fontId="41" fillId="0" borderId="0" applyNumberFormat="0" applyFill="0" applyBorder="0" applyAlignment="0" applyProtection="0">
      <alignment vertical="center"/>
    </xf>
    <xf numFmtId="0" fontId="65" fillId="34" borderId="45" applyNumberFormat="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0" fillId="0" borderId="0"/>
    <xf numFmtId="0" fontId="9" fillId="0" borderId="0"/>
    <xf numFmtId="0" fontId="9" fillId="0" borderId="0"/>
    <xf numFmtId="0" fontId="9" fillId="0" borderId="0"/>
    <xf numFmtId="0" fontId="61" fillId="38" borderId="35" applyNumberFormat="0" applyAlignment="0" applyProtection="0">
      <alignment vertical="center"/>
    </xf>
    <xf numFmtId="0" fontId="9" fillId="0" borderId="0"/>
    <xf numFmtId="0" fontId="34" fillId="8" borderId="0" applyNumberFormat="0" applyBorder="0" applyAlignment="0" applyProtection="0">
      <alignment vertical="center"/>
    </xf>
    <xf numFmtId="0" fontId="43" fillId="21" borderId="0" applyNumberFormat="0" applyBorder="0" applyAlignment="0" applyProtection="0">
      <alignment vertical="center"/>
    </xf>
    <xf numFmtId="0" fontId="27" fillId="3" borderId="35" applyNumberFormat="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9" fillId="0" borderId="39" applyNumberFormat="0" applyFill="0" applyAlignment="0" applyProtection="0">
      <alignment vertical="center"/>
    </xf>
    <xf numFmtId="0" fontId="29" fillId="12" borderId="0" applyNumberFormat="0" applyBorder="0" applyAlignment="0" applyProtection="0">
      <alignment vertical="center"/>
    </xf>
    <xf numFmtId="0" fontId="39" fillId="0" borderId="39" applyNumberFormat="0" applyFill="0" applyAlignment="0" applyProtection="0">
      <alignment vertical="center"/>
    </xf>
    <xf numFmtId="0" fontId="29" fillId="31" borderId="0" applyNumberFormat="0" applyBorder="0" applyAlignment="0" applyProtection="0">
      <alignment vertical="center"/>
    </xf>
    <xf numFmtId="0" fontId="39" fillId="0" borderId="39" applyNumberFormat="0" applyFill="0" applyAlignment="0" applyProtection="0">
      <alignment vertical="center"/>
    </xf>
    <xf numFmtId="0" fontId="43" fillId="21" borderId="0" applyNumberFormat="0" applyBorder="0" applyAlignment="0" applyProtection="0">
      <alignment vertical="center"/>
    </xf>
    <xf numFmtId="0" fontId="29" fillId="12" borderId="0" applyNumberFormat="0" applyBorder="0" applyAlignment="0" applyProtection="0">
      <alignment vertical="center"/>
    </xf>
    <xf numFmtId="0" fontId="27" fillId="3" borderId="35" applyNumberFormat="0" applyAlignment="0" applyProtection="0">
      <alignment vertical="center"/>
    </xf>
    <xf numFmtId="0" fontId="53" fillId="34" borderId="45" applyNumberFormat="0" applyAlignment="0" applyProtection="0">
      <alignment vertical="center"/>
    </xf>
    <xf numFmtId="0" fontId="53" fillId="34" borderId="45" applyNumberFormat="0" applyAlignment="0" applyProtection="0">
      <alignment vertical="center"/>
    </xf>
    <xf numFmtId="0" fontId="53" fillId="34" borderId="45" applyNumberFormat="0" applyAlignment="0" applyProtection="0">
      <alignment vertical="center"/>
    </xf>
    <xf numFmtId="0" fontId="53" fillId="34" borderId="45" applyNumberFormat="0" applyAlignment="0" applyProtection="0">
      <alignment vertical="center"/>
    </xf>
    <xf numFmtId="0" fontId="53" fillId="34" borderId="45" applyNumberFormat="0" applyAlignment="0" applyProtection="0">
      <alignment vertical="center"/>
    </xf>
    <xf numFmtId="0" fontId="53" fillId="34" borderId="45" applyNumberFormat="0" applyAlignment="0" applyProtection="0">
      <alignment vertical="center"/>
    </xf>
    <xf numFmtId="0" fontId="53" fillId="34" borderId="45" applyNumberFormat="0" applyAlignment="0" applyProtection="0">
      <alignment vertical="center"/>
    </xf>
    <xf numFmtId="0" fontId="65" fillId="34" borderId="45"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 fillId="26" borderId="42" applyNumberFormat="0" applyFont="0" applyAlignment="0" applyProtection="0">
      <alignment vertical="center"/>
    </xf>
    <xf numFmtId="0" fontId="48" fillId="0" borderId="0" applyNumberFormat="0" applyFill="0" applyBorder="0" applyAlignment="0" applyProtection="0">
      <alignment vertical="center"/>
    </xf>
    <xf numFmtId="0" fontId="9" fillId="26" borderId="42" applyNumberFormat="0" applyFon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8" fillId="0" borderId="36" applyNumberFormat="0" applyFill="0" applyAlignment="0" applyProtection="0">
      <alignment vertical="center"/>
    </xf>
    <xf numFmtId="0" fontId="9" fillId="26" borderId="42" applyNumberFormat="0" applyFont="0" applyAlignment="0" applyProtection="0">
      <alignment vertical="center"/>
    </xf>
    <xf numFmtId="0" fontId="28" fillId="0" borderId="36" applyNumberFormat="0" applyFill="0" applyAlignment="0" applyProtection="0">
      <alignment vertical="center"/>
    </xf>
    <xf numFmtId="0" fontId="28" fillId="0" borderId="36" applyNumberFormat="0" applyFill="0" applyAlignment="0" applyProtection="0">
      <alignment vertical="center"/>
    </xf>
    <xf numFmtId="177" fontId="30" fillId="0" borderId="0"/>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43" fillId="21" borderId="0" applyNumberFormat="0" applyBorder="0" applyAlignment="0" applyProtection="0">
      <alignment vertical="center"/>
    </xf>
    <xf numFmtId="0" fontId="29" fillId="12" borderId="0" applyNumberFormat="0" applyBorder="0" applyAlignment="0" applyProtection="0">
      <alignment vertical="center"/>
    </xf>
    <xf numFmtId="0" fontId="43" fillId="21"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43" fillId="21"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2" fillId="3" borderId="41" applyNumberFormat="0" applyAlignment="0" applyProtection="0">
      <alignment vertical="center"/>
    </xf>
    <xf numFmtId="0" fontId="42" fillId="3" borderId="41" applyNumberFormat="0" applyAlignment="0" applyProtection="0">
      <alignment vertical="center"/>
    </xf>
    <xf numFmtId="0" fontId="42" fillId="3" borderId="41" applyNumberFormat="0" applyAlignment="0" applyProtection="0">
      <alignment vertical="center"/>
    </xf>
    <xf numFmtId="0" fontId="42" fillId="3" borderId="41" applyNumberFormat="0" applyAlignment="0" applyProtection="0">
      <alignment vertical="center"/>
    </xf>
    <xf numFmtId="0" fontId="42" fillId="3" borderId="41" applyNumberFormat="0" applyAlignment="0" applyProtection="0">
      <alignment vertical="center"/>
    </xf>
    <xf numFmtId="0" fontId="42" fillId="3" borderId="41" applyNumberFormat="0" applyAlignment="0" applyProtection="0">
      <alignment vertical="center"/>
    </xf>
    <xf numFmtId="0" fontId="42" fillId="3" borderId="41" applyNumberFormat="0" applyAlignment="0" applyProtection="0">
      <alignment vertical="center"/>
    </xf>
    <xf numFmtId="0" fontId="42" fillId="3" borderId="41" applyNumberFormat="0" applyAlignment="0" applyProtection="0">
      <alignment vertical="center"/>
    </xf>
    <xf numFmtId="0" fontId="42" fillId="3" borderId="41" applyNumberFormat="0" applyAlignment="0" applyProtection="0">
      <alignment vertical="center"/>
    </xf>
    <xf numFmtId="0" fontId="42" fillId="3" borderId="41" applyNumberFormat="0" applyAlignment="0" applyProtection="0">
      <alignment vertical="center"/>
    </xf>
    <xf numFmtId="0" fontId="61" fillId="38" borderId="35" applyNumberFormat="0" applyAlignment="0" applyProtection="0">
      <alignment vertical="center"/>
    </xf>
    <xf numFmtId="0" fontId="61" fillId="38" borderId="35" applyNumberFormat="0" applyAlignment="0" applyProtection="0">
      <alignment vertical="center"/>
    </xf>
    <xf numFmtId="0" fontId="61" fillId="38" borderId="35" applyNumberFormat="0" applyAlignment="0" applyProtection="0">
      <alignment vertical="center"/>
    </xf>
    <xf numFmtId="0" fontId="61" fillId="38" borderId="35" applyNumberFormat="0" applyAlignment="0" applyProtection="0">
      <alignment vertical="center"/>
    </xf>
    <xf numFmtId="0" fontId="61" fillId="38" borderId="35" applyNumberFormat="0" applyAlignment="0" applyProtection="0">
      <alignment vertical="center"/>
    </xf>
    <xf numFmtId="0" fontId="61" fillId="38" borderId="35" applyNumberFormat="0" applyAlignment="0" applyProtection="0">
      <alignment vertical="center"/>
    </xf>
    <xf numFmtId="0" fontId="61" fillId="38" borderId="35" applyNumberFormat="0" applyAlignment="0" applyProtection="0">
      <alignment vertical="center"/>
    </xf>
    <xf numFmtId="0" fontId="61" fillId="38" borderId="35" applyNumberFormat="0" applyAlignment="0" applyProtection="0">
      <alignment vertical="center"/>
    </xf>
    <xf numFmtId="0" fontId="9" fillId="26" borderId="42" applyNumberFormat="0" applyFont="0" applyAlignment="0" applyProtection="0">
      <alignment vertical="center"/>
    </xf>
    <xf numFmtId="0" fontId="9" fillId="26" borderId="42" applyNumberFormat="0" applyFont="0" applyAlignment="0" applyProtection="0">
      <alignment vertical="center"/>
    </xf>
    <xf numFmtId="0" fontId="9" fillId="26" borderId="42" applyNumberFormat="0" applyFont="0" applyAlignment="0" applyProtection="0">
      <alignment vertical="center"/>
    </xf>
    <xf numFmtId="0" fontId="9" fillId="26" borderId="42" applyNumberFormat="0" applyFont="0" applyAlignment="0" applyProtection="0">
      <alignment vertical="center"/>
    </xf>
    <xf numFmtId="0" fontId="9" fillId="26" borderId="42" applyNumberFormat="0" applyFont="0" applyAlignment="0" applyProtection="0">
      <alignment vertical="center"/>
    </xf>
    <xf numFmtId="0" fontId="9" fillId="26" borderId="42" applyNumberFormat="0" applyFont="0" applyAlignment="0" applyProtection="0">
      <alignment vertical="center"/>
    </xf>
    <xf numFmtId="0" fontId="9" fillId="26" borderId="42" applyNumberFormat="0" applyFont="0" applyAlignment="0" applyProtection="0">
      <alignment vertical="center"/>
    </xf>
  </cellStyleXfs>
  <cellXfs count="19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4" fontId="5" fillId="0" borderId="2" xfId="0" applyNumberFormat="1" applyFont="1" applyFill="1" applyBorder="1" applyAlignment="1">
      <alignment horizontal="right" vertical="center" shrinkToFit="1"/>
    </xf>
    <xf numFmtId="178" fontId="5"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5" fillId="0" borderId="2" xfId="0" applyFont="1" applyFill="1" applyBorder="1" applyAlignment="1">
      <alignment horizontal="center" vertical="center" shrinkToFit="1"/>
    </xf>
    <xf numFmtId="3" fontId="5" fillId="0" borderId="2"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vertical="center"/>
    </xf>
    <xf numFmtId="0" fontId="9" fillId="0"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0" xfId="0" applyFont="1" applyFill="1" applyBorder="1" applyAlignment="1">
      <alignmen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horizontal="right" vertical="center"/>
    </xf>
    <xf numFmtId="0" fontId="3" fillId="0" borderId="1" xfId="511" applyFont="1" applyFill="1" applyBorder="1" applyAlignment="1">
      <alignment vertical="center"/>
    </xf>
    <xf numFmtId="0" fontId="10" fillId="0" borderId="1" xfId="0" applyFont="1" applyFill="1" applyBorder="1" applyAlignment="1">
      <alignment vertical="center" shrinkToFit="1"/>
    </xf>
    <xf numFmtId="0" fontId="10" fillId="0" borderId="1" xfId="0" applyFont="1" applyFill="1" applyBorder="1" applyAlignment="1">
      <alignment horizontal="left" vertical="center" shrinkToFit="1"/>
    </xf>
    <xf numFmtId="4" fontId="3" fillId="0" borderId="1" xfId="511" applyNumberFormat="1" applyFont="1" applyFill="1" applyBorder="1" applyAlignment="1">
      <alignment vertical="center"/>
    </xf>
    <xf numFmtId="0" fontId="11" fillId="0" borderId="1" xfId="0" applyFont="1" applyFill="1" applyBorder="1" applyAlignment="1">
      <alignment horizontal="right" vertical="center" shrinkToFit="1"/>
    </xf>
    <xf numFmtId="4" fontId="3" fillId="0" borderId="1" xfId="511" applyNumberFormat="1" applyFont="1" applyFill="1" applyBorder="1" applyAlignment="1">
      <alignment horizontal="right" vertical="center"/>
    </xf>
    <xf numFmtId="0" fontId="12" fillId="0" borderId="1" xfId="511" applyFont="1" applyFill="1" applyBorder="1" applyAlignment="1"/>
    <xf numFmtId="0" fontId="3" fillId="0" borderId="0" xfId="510" applyFont="1" applyFill="1" applyAlignment="1">
      <alignment vertical="center"/>
    </xf>
    <xf numFmtId="0" fontId="3"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16" xfId="0" applyFont="1" applyBorder="1">
      <alignment vertical="center"/>
    </xf>
    <xf numFmtId="179" fontId="3" fillId="0" borderId="16" xfId="0" applyNumberFormat="1" applyFont="1" applyBorder="1">
      <alignment vertical="center"/>
    </xf>
    <xf numFmtId="0" fontId="3" fillId="0" borderId="16" xfId="0" applyFont="1" applyBorder="1">
      <alignment vertical="center"/>
    </xf>
    <xf numFmtId="180" fontId="3" fillId="0" borderId="16" xfId="0" applyNumberFormat="1" applyFont="1" applyBorder="1">
      <alignment vertical="center"/>
    </xf>
    <xf numFmtId="0" fontId="18" fillId="0" borderId="17" xfId="0" applyFont="1" applyBorder="1">
      <alignment vertical="center"/>
    </xf>
    <xf numFmtId="4" fontId="19" fillId="0" borderId="9" xfId="0" applyNumberFormat="1" applyFont="1" applyFill="1" applyBorder="1" applyAlignment="1">
      <alignment horizontal="right" vertical="center" shrinkToFit="1"/>
    </xf>
    <xf numFmtId="0" fontId="3" fillId="0" borderId="17" xfId="0" applyFont="1" applyBorder="1">
      <alignment vertical="center"/>
    </xf>
    <xf numFmtId="0" fontId="3" fillId="0" borderId="18" xfId="0" applyFont="1" applyBorder="1">
      <alignment vertical="center"/>
    </xf>
    <xf numFmtId="0" fontId="18" fillId="0" borderId="18" xfId="0" applyFont="1" applyBorder="1">
      <alignment vertical="center"/>
    </xf>
    <xf numFmtId="0" fontId="3" fillId="0" borderId="19" xfId="0" applyFont="1" applyBorder="1">
      <alignment vertical="center"/>
    </xf>
    <xf numFmtId="0" fontId="3" fillId="0" borderId="1" xfId="0" applyFont="1" applyBorder="1" applyAlignment="1">
      <alignment horizontal="left" vertical="center"/>
    </xf>
    <xf numFmtId="0" fontId="18" fillId="0" borderId="1" xfId="0" applyFont="1" applyBorder="1">
      <alignment vertical="center"/>
    </xf>
    <xf numFmtId="0" fontId="18" fillId="0" borderId="17" xfId="0" applyFont="1" applyBorder="1" applyAlignment="1">
      <alignment horizontal="left" vertical="center"/>
    </xf>
    <xf numFmtId="0" fontId="3" fillId="0" borderId="17" xfId="0" applyFont="1" applyBorder="1" applyAlignment="1">
      <alignment horizontal="left"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3" fillId="0" borderId="19" xfId="0" applyFont="1" applyFill="1" applyBorder="1" applyAlignment="1">
      <alignment vertical="center"/>
    </xf>
    <xf numFmtId="0" fontId="3" fillId="0" borderId="1" xfId="0" applyFont="1" applyBorder="1">
      <alignment vertical="center"/>
    </xf>
    <xf numFmtId="0" fontId="18" fillId="0" borderId="1" xfId="0" applyFont="1" applyBorder="1" applyAlignment="1">
      <alignment horizontal="left" vertical="center"/>
    </xf>
    <xf numFmtId="0" fontId="3" fillId="0" borderId="18" xfId="0" applyFont="1" applyFill="1" applyBorder="1" applyAlignment="1">
      <alignment horizontal="left" vertical="center"/>
    </xf>
    <xf numFmtId="0" fontId="3" fillId="0" borderId="18" xfId="0" applyFont="1" applyFill="1" applyBorder="1" applyAlignment="1">
      <alignment vertical="center"/>
    </xf>
    <xf numFmtId="0" fontId="3" fillId="0" borderId="1" xfId="0" applyFont="1" applyFill="1" applyBorder="1" applyAlignment="1">
      <alignment horizontal="left" vertical="center"/>
    </xf>
    <xf numFmtId="0" fontId="3" fillId="0" borderId="1" xfId="0" applyFont="1" applyFill="1" applyBorder="1" applyAlignment="1">
      <alignment vertical="center"/>
    </xf>
    <xf numFmtId="0" fontId="18" fillId="0" borderId="11" xfId="0" applyFont="1" applyBorder="1" applyAlignment="1">
      <alignment horizontal="left" vertical="center"/>
    </xf>
    <xf numFmtId="0" fontId="18" fillId="0" borderId="11" xfId="0" applyFont="1" applyBorder="1">
      <alignment vertical="center"/>
    </xf>
    <xf numFmtId="0" fontId="3" fillId="0" borderId="11" xfId="0" applyFont="1" applyBorder="1">
      <alignment vertical="center"/>
    </xf>
    <xf numFmtId="0" fontId="3" fillId="0" borderId="20" xfId="0" applyFont="1" applyFill="1" applyBorder="1" applyAlignment="1">
      <alignment vertical="center"/>
    </xf>
    <xf numFmtId="0" fontId="1" fillId="0" borderId="1" xfId="0" applyFont="1" applyFill="1" applyBorder="1" applyAlignment="1"/>
    <xf numFmtId="0" fontId="3" fillId="0" borderId="21" xfId="0" applyFont="1" applyFill="1" applyBorder="1" applyAlignment="1">
      <alignment vertical="center"/>
    </xf>
    <xf numFmtId="0" fontId="1" fillId="0" borderId="22" xfId="0" applyFont="1" applyFill="1" applyBorder="1" applyAlignment="1"/>
    <xf numFmtId="0" fontId="1" fillId="0" borderId="23" xfId="0" applyFont="1" applyFill="1" applyBorder="1" applyAlignment="1"/>
    <xf numFmtId="0" fontId="18" fillId="0" borderId="24" xfId="0" applyFont="1" applyBorder="1" applyAlignment="1">
      <alignment horizontal="center" vertical="center"/>
    </xf>
    <xf numFmtId="0" fontId="18" fillId="0" borderId="23" xfId="0" applyFont="1" applyBorder="1" applyAlignment="1">
      <alignment horizontal="center" vertical="center"/>
    </xf>
    <xf numFmtId="179" fontId="18" fillId="0" borderId="1" xfId="0" applyNumberFormat="1" applyFont="1" applyBorder="1">
      <alignment vertical="center"/>
    </xf>
    <xf numFmtId="0" fontId="18" fillId="0" borderId="22" xfId="0" applyFont="1" applyBorder="1" applyAlignment="1">
      <alignment horizontal="center"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5" xfId="0" applyFont="1" applyFill="1" applyBorder="1" applyAlignment="1">
      <alignment horizontal="center" vertical="center" wrapText="1" shrinkToFit="1"/>
    </xf>
    <xf numFmtId="0" fontId="8" fillId="0" borderId="2" xfId="0" applyFont="1" applyFill="1" applyBorder="1" applyAlignment="1">
      <alignment horizontal="right" vertical="center" shrinkToFit="1"/>
    </xf>
    <xf numFmtId="0" fontId="8" fillId="0" borderId="26" xfId="0" applyFont="1" applyFill="1" applyBorder="1" applyAlignment="1">
      <alignment horizontal="right" vertical="center" shrinkToFit="1"/>
    </xf>
    <xf numFmtId="0" fontId="4" fillId="0" borderId="1" xfId="0" applyFont="1" applyFill="1" applyBorder="1" applyAlignment="1"/>
    <xf numFmtId="0" fontId="8" fillId="0" borderId="1" xfId="0" applyFont="1" applyFill="1" applyBorder="1" applyAlignment="1">
      <alignment horizontal="right" vertical="center"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14"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179" fontId="3" fillId="0" borderId="1" xfId="0" applyNumberFormat="1" applyFont="1" applyFill="1" applyBorder="1" applyAlignment="1">
      <alignment vertical="center" shrinkToFit="1"/>
    </xf>
    <xf numFmtId="0" fontId="11" fillId="0" borderId="1" xfId="0" applyFont="1" applyFill="1" applyBorder="1" applyAlignment="1">
      <alignment vertical="center" shrinkToFit="1"/>
    </xf>
    <xf numFmtId="180" fontId="3" fillId="0" borderId="1" xfId="0" applyNumberFormat="1" applyFont="1" applyFill="1" applyBorder="1" applyAlignment="1">
      <alignment vertical="center" shrinkToFit="1"/>
    </xf>
    <xf numFmtId="181" fontId="3" fillId="0" borderId="1" xfId="0" applyNumberFormat="1" applyFont="1" applyFill="1" applyBorder="1" applyAlignment="1">
      <alignment vertical="center" shrinkToFit="1"/>
    </xf>
    <xf numFmtId="179" fontId="3" fillId="0" borderId="1" xfId="0" applyNumberFormat="1" applyFont="1" applyFill="1" applyBorder="1" applyAlignment="1">
      <alignment horizontal="right" vertical="center" shrinkToFit="1"/>
    </xf>
    <xf numFmtId="180" fontId="11" fillId="0" borderId="1" xfId="0" applyNumberFormat="1" applyFont="1" applyFill="1" applyBorder="1" applyAlignment="1">
      <alignment vertical="center" shrinkToFit="1"/>
    </xf>
    <xf numFmtId="179" fontId="11" fillId="0" borderId="1" xfId="0" applyNumberFormat="1" applyFont="1" applyFill="1" applyBorder="1" applyAlignment="1">
      <alignmen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4" fillId="0" borderId="0" xfId="0" applyFont="1" applyFill="1" applyAlignment="1">
      <alignment horizontal="left" vertical="center"/>
    </xf>
    <xf numFmtId="0" fontId="12" fillId="0" borderId="0" xfId="0" applyFont="1" applyFill="1" applyAlignment="1">
      <alignment horizontal="center"/>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3" fillId="0" borderId="27" xfId="0" applyFont="1" applyFill="1" applyBorder="1" applyAlignment="1">
      <alignment horizontal="left" vertical="center"/>
    </xf>
    <xf numFmtId="4" fontId="19" fillId="0" borderId="12" xfId="0" applyNumberFormat="1" applyFont="1" applyFill="1" applyBorder="1" applyAlignment="1">
      <alignment horizontal="right" vertical="center" shrinkToFit="1"/>
    </xf>
    <xf numFmtId="179" fontId="3" fillId="0" borderId="12" xfId="0" applyNumberFormat="1" applyFont="1" applyFill="1" applyBorder="1" applyAlignment="1">
      <alignment horizontal="left" vertical="center" shrinkToFit="1"/>
    </xf>
    <xf numFmtId="0" fontId="3" fillId="0" borderId="12" xfId="0" applyFont="1" applyFill="1" applyBorder="1" applyAlignment="1">
      <alignment horizontal="right" vertical="center" shrinkToFit="1"/>
    </xf>
    <xf numFmtId="4" fontId="19" fillId="0" borderId="1" xfId="0" applyNumberFormat="1" applyFont="1" applyFill="1" applyBorder="1" applyAlignment="1">
      <alignment horizontal="right" vertical="center" shrinkToFit="1"/>
    </xf>
    <xf numFmtId="179" fontId="3" fillId="0" borderId="1" xfId="0" applyNumberFormat="1" applyFont="1" applyFill="1" applyBorder="1" applyAlignment="1">
      <alignment horizontal="left" vertical="center" shrinkToFit="1"/>
    </xf>
    <xf numFmtId="178" fontId="19" fillId="0" borderId="1" xfId="0" applyNumberFormat="1" applyFont="1" applyFill="1" applyBorder="1" applyAlignment="1">
      <alignment horizontal="right" vertical="center" shrinkToFit="1"/>
    </xf>
    <xf numFmtId="0" fontId="19" fillId="0" borderId="1" xfId="0" applyFont="1" applyFill="1" applyBorder="1" applyAlignment="1">
      <alignment horizontal="left" vertical="center" shrinkToFit="1"/>
    </xf>
    <xf numFmtId="3" fontId="19" fillId="0" borderId="1" xfId="0" applyNumberFormat="1" applyFont="1" applyFill="1" applyBorder="1" applyAlignment="1">
      <alignment horizontal="right" vertical="center" shrinkToFit="1"/>
    </xf>
    <xf numFmtId="0" fontId="23" fillId="0" borderId="27" xfId="0" applyFont="1" applyFill="1" applyBorder="1" applyAlignment="1">
      <alignment horizontal="center" vertical="center"/>
    </xf>
    <xf numFmtId="0" fontId="3"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4" fillId="0" borderId="1" xfId="0" applyFont="1" applyFill="1" applyBorder="1" applyAlignment="1">
      <alignment horizontal="right" vertical="center" shrinkToFit="1"/>
    </xf>
    <xf numFmtId="0" fontId="23" fillId="0" borderId="28" xfId="0" applyFont="1" applyFill="1" applyBorder="1" applyAlignment="1">
      <alignment horizontal="left" vertical="center"/>
    </xf>
    <xf numFmtId="0" fontId="23"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4"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9" xfId="0" applyFont="1" applyFill="1" applyBorder="1" applyAlignment="1">
      <alignment horizontal="center" vertical="center" wrapText="1" shrinkToFit="1"/>
    </xf>
    <xf numFmtId="0" fontId="3" fillId="0" borderId="24"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1" xfId="0" applyFont="1" applyFill="1" applyBorder="1" applyAlignment="1">
      <alignment vertical="center"/>
    </xf>
    <xf numFmtId="181" fontId="11" fillId="0" borderId="1" xfId="0" applyNumberFormat="1" applyFont="1" applyFill="1" applyBorder="1" applyAlignment="1">
      <alignment horizontal="right" vertical="center" shrinkToFit="1"/>
    </xf>
    <xf numFmtId="181" fontId="19" fillId="0" borderId="1" xfId="0" applyNumberFormat="1" applyFont="1" applyFill="1" applyBorder="1" applyAlignment="1">
      <alignment horizontal="right" vertical="center" shrinkToFit="1"/>
    </xf>
    <xf numFmtId="180" fontId="11" fillId="0" borderId="1" xfId="0" applyNumberFormat="1" applyFont="1" applyFill="1" applyBorder="1" applyAlignment="1">
      <alignment horizontal="right" vertical="center" shrinkToFit="1"/>
    </xf>
    <xf numFmtId="180" fontId="19" fillId="0" borderId="1" xfId="0" applyNumberFormat="1" applyFont="1" applyFill="1" applyBorder="1" applyAlignment="1">
      <alignment horizontal="right" vertical="center" shrinkToFit="1"/>
    </xf>
    <xf numFmtId="178" fontId="3" fillId="0" borderId="1" xfId="0" applyNumberFormat="1" applyFont="1" applyFill="1" applyBorder="1" applyAlignment="1">
      <alignment vertical="center" shrinkToFit="1"/>
    </xf>
    <xf numFmtId="3" fontId="3" fillId="0" borderId="1" xfId="0" applyNumberFormat="1"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180" fontId="3" fillId="0" borderId="1" xfId="0" applyNumberFormat="1" applyFont="1" applyFill="1" applyBorder="1" applyAlignment="1">
      <alignment horizontal="right" vertical="center" shrinkToFit="1"/>
    </xf>
    <xf numFmtId="0" fontId="1" fillId="0" borderId="1" xfId="0" applyFont="1" applyFill="1" applyBorder="1" applyAlignment="1">
      <alignment horizontal="right"/>
    </xf>
    <xf numFmtId="181" fontId="3" fillId="0" borderId="1" xfId="0" applyNumberFormat="1" applyFont="1" applyFill="1" applyBorder="1" applyAlignment="1">
      <alignment horizontal="left" vertical="center" shrinkToFit="1"/>
    </xf>
    <xf numFmtId="181" fontId="3" fillId="0" borderId="1" xfId="0" applyNumberFormat="1" applyFont="1" applyFill="1" applyBorder="1" applyAlignment="1">
      <alignment horizontal="right" vertical="center" shrinkToFit="1"/>
    </xf>
    <xf numFmtId="0" fontId="1" fillId="0" borderId="1" xfId="0" applyFont="1" applyFill="1" applyBorder="1" applyAlignment="1">
      <alignment horizontal="left"/>
    </xf>
    <xf numFmtId="4" fontId="3" fillId="0" borderId="1" xfId="0" applyNumberFormat="1" applyFont="1" applyFill="1" applyBorder="1" applyAlignment="1">
      <alignment horizontal="right" vertical="center" shrinkToFit="1"/>
    </xf>
    <xf numFmtId="0" fontId="25" fillId="0" borderId="0" xfId="510" applyFont="1" applyFill="1"/>
    <xf numFmtId="182" fontId="25" fillId="0" borderId="0" xfId="510" applyNumberFormat="1" applyFont="1" applyFill="1"/>
    <xf numFmtId="0" fontId="26" fillId="0" borderId="0" xfId="0" applyFont="1" applyFill="1" applyBorder="1" applyAlignment="1">
      <alignment vertical="center"/>
    </xf>
    <xf numFmtId="182" fontId="25" fillId="0" borderId="0" xfId="510" applyNumberFormat="1" applyFont="1" applyFill="1" applyAlignment="1">
      <alignment vertical="center"/>
    </xf>
    <xf numFmtId="0" fontId="25"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0" fontId="14" fillId="0" borderId="10" xfId="0" applyFont="1" applyFill="1" applyBorder="1" applyAlignment="1">
      <alignment horizontal="left" vertical="center"/>
    </xf>
    <xf numFmtId="40" fontId="6" fillId="0" borderId="24" xfId="510" applyNumberFormat="1" applyFont="1" applyFill="1" applyBorder="1" applyAlignment="1">
      <alignment horizontal="center" vertical="center" shrinkToFit="1"/>
    </xf>
    <xf numFmtId="40" fontId="6" fillId="0" borderId="23"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 fontId="19" fillId="0" borderId="30" xfId="0" applyNumberFormat="1" applyFont="1" applyFill="1" applyBorder="1" applyAlignment="1">
      <alignment horizontal="right" vertical="center" shrinkToFit="1"/>
    </xf>
    <xf numFmtId="179" fontId="3" fillId="0" borderId="31" xfId="510" applyNumberFormat="1" applyFont="1" applyFill="1" applyBorder="1" applyAlignment="1">
      <alignment horizontal="right" vertical="center" shrinkToFit="1"/>
    </xf>
    <xf numFmtId="3" fontId="19" fillId="0" borderId="9" xfId="0" applyNumberFormat="1" applyFont="1" applyFill="1" applyBorder="1" applyAlignment="1">
      <alignment horizontal="right" vertical="center" shrinkToFit="1"/>
    </xf>
    <xf numFmtId="179" fontId="3" fillId="0" borderId="1" xfId="510" applyNumberFormat="1" applyFont="1" applyFill="1" applyBorder="1" applyAlignment="1">
      <alignment horizontal="right" vertical="center" shrinkToFit="1"/>
    </xf>
    <xf numFmtId="40" fontId="3" fillId="0" borderId="32"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 fontId="19" fillId="0" borderId="33" xfId="0" applyNumberFormat="1" applyFont="1" applyFill="1" applyBorder="1" applyAlignment="1">
      <alignment horizontal="right" vertical="center" shrinkToFit="1"/>
    </xf>
    <xf numFmtId="40" fontId="3" fillId="0" borderId="11" xfId="510" applyNumberFormat="1" applyFont="1" applyFill="1" applyBorder="1" applyAlignment="1">
      <alignment horizontal="left" vertical="center" shrinkToFit="1"/>
    </xf>
    <xf numFmtId="40" fontId="3" fillId="0" borderId="1" xfId="510" applyNumberFormat="1" applyFont="1" applyFill="1" applyBorder="1" applyAlignment="1">
      <alignment horizontal="center" vertical="center" shrinkToFit="1"/>
    </xf>
    <xf numFmtId="179" fontId="3" fillId="0" borderId="26" xfId="510" applyNumberFormat="1" applyFont="1" applyFill="1" applyBorder="1" applyAlignment="1">
      <alignment horizontal="center" vertical="center" shrinkToFit="1"/>
    </xf>
    <xf numFmtId="179" fontId="3" fillId="0" borderId="34" xfId="510" applyNumberFormat="1" applyFont="1" applyFill="1" applyBorder="1" applyAlignment="1">
      <alignment horizontal="right" vertical="center" shrinkToFit="1"/>
    </xf>
    <xf numFmtId="179" fontId="3" fillId="0" borderId="23" xfId="510" applyNumberFormat="1" applyFont="1" applyFill="1" applyBorder="1" applyAlignment="1">
      <alignment horizontal="center" vertical="center" shrinkToFit="1"/>
    </xf>
    <xf numFmtId="179" fontId="3" fillId="0" borderId="1" xfId="510" applyNumberFormat="1" applyFont="1" applyFill="1" applyBorder="1" applyAlignment="1">
      <alignment horizontal="center" vertical="center" shrinkToFit="1"/>
    </xf>
    <xf numFmtId="182" fontId="3" fillId="0" borderId="0" xfId="510" applyNumberFormat="1" applyFont="1" applyFill="1" applyAlignment="1">
      <alignment horizontal="right" vertical="center"/>
    </xf>
    <xf numFmtId="0" fontId="3" fillId="0" borderId="0" xfId="510" applyFont="1" applyFill="1"/>
    <xf numFmtId="182" fontId="3" fillId="0" borderId="0" xfId="510" applyNumberFormat="1" applyFont="1" applyFill="1" applyAlignment="1">
      <alignment horizontal="right"/>
    </xf>
    <xf numFmtId="182" fontId="21" fillId="0" borderId="0" xfId="510" applyNumberFormat="1" applyFont="1" applyFill="1" applyAlignment="1">
      <alignment horizontal="right"/>
    </xf>
    <xf numFmtId="182" fontId="21"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32" xfId="510" applyNumberFormat="1" applyFont="1" applyFill="1" applyBorder="1" applyAlignment="1" quotePrefix="1">
      <alignment horizontal="left" vertical="center" shrinkToFit="1"/>
    </xf>
    <xf numFmtId="40" fontId="3" fillId="0" borderId="1" xfId="510" applyNumberFormat="1" applyFont="1" applyFill="1" applyBorder="1" applyAlignment="1" quotePrefix="1">
      <alignment horizontal="center" vertical="center" shrinkToFit="1"/>
    </xf>
    <xf numFmtId="179" fontId="3" fillId="0" borderId="23"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C15" sqref="C15"/>
    </sheetView>
  </sheetViews>
  <sheetFormatPr defaultColWidth="13" defaultRowHeight="13.2" outlineLevelCol="3"/>
  <cols>
    <col min="1" max="1" width="41.8333333333333" style="168" customWidth="1"/>
    <col min="2" max="2" width="22.8333333333333" style="169" customWidth="1"/>
    <col min="3" max="3" width="41.8333333333333" style="168" customWidth="1"/>
    <col min="4" max="4" width="27.1666666666667" style="169" customWidth="1"/>
    <col min="5" max="220" width="9.33333333333333" style="168" customWidth="1"/>
    <col min="221" max="221" width="25" style="168" customWidth="1"/>
    <col min="222" max="222" width="7.83333333333333" style="168" customWidth="1"/>
    <col min="223" max="16384" width="13" style="168"/>
  </cols>
  <sheetData>
    <row r="1" ht="17.25" customHeight="1" spans="1:4">
      <c r="A1" s="170" t="s">
        <v>0</v>
      </c>
      <c r="B1" s="171"/>
      <c r="C1" s="172"/>
      <c r="D1" s="171"/>
    </row>
    <row r="2" ht="30" customHeight="1" spans="1:4">
      <c r="A2" s="198" t="s">
        <v>1</v>
      </c>
      <c r="B2" s="2"/>
      <c r="C2" s="2"/>
      <c r="D2" s="2"/>
    </row>
    <row r="3" ht="18.95" customHeight="1" spans="1:4">
      <c r="A3" s="3"/>
      <c r="B3" s="173"/>
      <c r="C3" s="173"/>
      <c r="D3" s="199" t="s">
        <v>2</v>
      </c>
    </row>
    <row r="4" ht="21.95" customHeight="1" spans="1:4">
      <c r="A4" s="175" t="s">
        <v>3</v>
      </c>
      <c r="B4" s="175"/>
      <c r="C4" s="174"/>
      <c r="D4" s="199" t="s">
        <v>4</v>
      </c>
    </row>
    <row r="5" ht="21" customHeight="1" spans="1:4">
      <c r="A5" s="176" t="s">
        <v>5</v>
      </c>
      <c r="B5" s="177"/>
      <c r="C5" s="176" t="s">
        <v>6</v>
      </c>
      <c r="D5" s="177"/>
    </row>
    <row r="6" ht="21" customHeight="1" spans="1:4">
      <c r="A6" s="178" t="s">
        <v>7</v>
      </c>
      <c r="B6" s="178" t="s">
        <v>8</v>
      </c>
      <c r="C6" s="178" t="s">
        <v>7</v>
      </c>
      <c r="D6" s="178" t="s">
        <v>8</v>
      </c>
    </row>
    <row r="7" ht="21" customHeight="1" spans="1:4">
      <c r="A7" s="200" t="s">
        <v>9</v>
      </c>
      <c r="B7" s="68">
        <v>6545.06</v>
      </c>
      <c r="C7" s="132" t="s">
        <v>10</v>
      </c>
      <c r="D7" s="68">
        <v>0.11</v>
      </c>
    </row>
    <row r="8" ht="21" customHeight="1" spans="1:4">
      <c r="A8" s="179" t="s">
        <v>11</v>
      </c>
      <c r="B8" s="180">
        <v>6421.59</v>
      </c>
      <c r="C8" s="132" t="s">
        <v>12</v>
      </c>
      <c r="D8" s="68">
        <v>403.73</v>
      </c>
    </row>
    <row r="9" ht="21" customHeight="1" spans="1:4">
      <c r="A9" s="179" t="s">
        <v>13</v>
      </c>
      <c r="B9" s="181"/>
      <c r="C9" s="132" t="s">
        <v>14</v>
      </c>
      <c r="D9" s="68">
        <v>151.72</v>
      </c>
    </row>
    <row r="10" ht="21" customHeight="1" spans="1:4">
      <c r="A10" s="179" t="s">
        <v>15</v>
      </c>
      <c r="B10" s="181"/>
      <c r="C10" s="132" t="s">
        <v>16</v>
      </c>
      <c r="D10" s="182">
        <v>40</v>
      </c>
    </row>
    <row r="11" ht="21" customHeight="1" spans="1:4">
      <c r="A11" s="179" t="s">
        <v>17</v>
      </c>
      <c r="B11" s="68">
        <v>577.21</v>
      </c>
      <c r="C11" s="132" t="s">
        <v>18</v>
      </c>
      <c r="D11" s="68">
        <v>7298.59</v>
      </c>
    </row>
    <row r="12" ht="21" customHeight="1" spans="1:4">
      <c r="A12" s="179" t="s">
        <v>19</v>
      </c>
      <c r="B12" s="183"/>
      <c r="C12" s="132" t="s">
        <v>20</v>
      </c>
      <c r="D12" s="182">
        <v>500</v>
      </c>
    </row>
    <row r="13" ht="21" customHeight="1" spans="1:4">
      <c r="A13" s="201" t="s">
        <v>21</v>
      </c>
      <c r="B13" s="183"/>
      <c r="C13" s="132" t="s">
        <v>22</v>
      </c>
      <c r="D13" s="68">
        <v>9.58</v>
      </c>
    </row>
    <row r="14" ht="21" customHeight="1" spans="1:4">
      <c r="A14" s="185" t="s">
        <v>23</v>
      </c>
      <c r="B14" s="186">
        <v>0.83</v>
      </c>
      <c r="C14" s="132" t="s">
        <v>24</v>
      </c>
      <c r="D14" s="68">
        <v>5836.64</v>
      </c>
    </row>
    <row r="15" ht="21" customHeight="1" spans="1:4">
      <c r="A15" s="187"/>
      <c r="B15" s="131"/>
      <c r="C15" s="132" t="s">
        <v>25</v>
      </c>
      <c r="D15" s="68">
        <v>168.67</v>
      </c>
    </row>
    <row r="16" ht="21" customHeight="1" spans="1:4">
      <c r="A16" s="185"/>
      <c r="B16" s="131"/>
      <c r="C16" s="132" t="s">
        <v>26</v>
      </c>
      <c r="D16" s="68">
        <v>166.91</v>
      </c>
    </row>
    <row r="17" ht="21" customHeight="1" spans="1:4">
      <c r="A17" s="185"/>
      <c r="B17" s="131"/>
      <c r="C17" s="132" t="s">
        <v>27</v>
      </c>
      <c r="D17" s="68">
        <v>26.13</v>
      </c>
    </row>
    <row r="18" ht="21" customHeight="1" spans="1:4">
      <c r="A18" s="202" t="s">
        <v>28</v>
      </c>
      <c r="B18" s="183">
        <f>SUM(B7:B14)</f>
        <v>13544.69</v>
      </c>
      <c r="C18" s="189" t="s">
        <v>29</v>
      </c>
      <c r="D18" s="190">
        <f>SUM(D7:D17)</f>
        <v>14602.08</v>
      </c>
    </row>
    <row r="19" ht="21" customHeight="1" spans="1:4">
      <c r="A19" s="202" t="s">
        <v>30</v>
      </c>
      <c r="B19" s="131">
        <v>0.27</v>
      </c>
      <c r="C19" s="203" t="s">
        <v>31</v>
      </c>
      <c r="D19" s="183"/>
    </row>
    <row r="20" ht="21" customHeight="1" spans="1:4">
      <c r="A20" s="202" t="s">
        <v>32</v>
      </c>
      <c r="B20" s="131">
        <v>1057.12</v>
      </c>
      <c r="C20" s="203" t="s">
        <v>33</v>
      </c>
      <c r="D20" s="183"/>
    </row>
    <row r="21" ht="21" customHeight="1" spans="1:4">
      <c r="A21" s="202" t="s">
        <v>34</v>
      </c>
      <c r="B21" s="183">
        <f>SUM(B18:B20)</f>
        <v>14602.08</v>
      </c>
      <c r="C21" s="192" t="s">
        <v>34</v>
      </c>
      <c r="D21" s="183">
        <f>SUM(D18:D19)</f>
        <v>14602.08</v>
      </c>
    </row>
    <row r="22" ht="21" customHeight="1" spans="1:4">
      <c r="A22" s="55" t="s">
        <v>35</v>
      </c>
      <c r="B22" s="193"/>
      <c r="C22" s="55"/>
      <c r="D22" s="193"/>
    </row>
    <row r="23" ht="21" customHeight="1" spans="1:4">
      <c r="A23" s="55" t="s">
        <v>36</v>
      </c>
      <c r="B23" s="193"/>
      <c r="C23" s="55"/>
      <c r="D23" s="193"/>
    </row>
    <row r="24" ht="21" customHeight="1" spans="1:4">
      <c r="A24" s="194"/>
      <c r="B24" s="195"/>
      <c r="C24" s="194"/>
      <c r="D24" s="195"/>
    </row>
    <row r="25" ht="21" customHeight="1" spans="1:4">
      <c r="A25" s="194"/>
      <c r="B25" s="195"/>
      <c r="C25" s="194"/>
      <c r="D25" s="195"/>
    </row>
    <row r="26" ht="21" customHeight="1" spans="1:4">
      <c r="A26" s="194"/>
      <c r="B26" s="195"/>
      <c r="C26" s="194"/>
      <c r="D26" s="195"/>
    </row>
    <row r="27" ht="21" customHeight="1" spans="1:4">
      <c r="A27" s="194"/>
      <c r="B27" s="195"/>
      <c r="C27" s="194"/>
      <c r="D27" s="195"/>
    </row>
    <row r="28" ht="21" customHeight="1" spans="1:4">
      <c r="A28" s="194"/>
      <c r="B28" s="195"/>
      <c r="C28" s="194"/>
      <c r="D28" s="195"/>
    </row>
    <row r="29" ht="21" customHeight="1" spans="1:4">
      <c r="A29" s="194"/>
      <c r="B29" s="195"/>
      <c r="C29" s="194"/>
      <c r="D29" s="195"/>
    </row>
    <row r="30" ht="21" customHeight="1" spans="1:4">
      <c r="A30" s="194"/>
      <c r="B30" s="195"/>
      <c r="C30" s="194"/>
      <c r="D30" s="195"/>
    </row>
    <row r="31" ht="14.4" spans="1:4">
      <c r="A31" s="194"/>
      <c r="B31" s="195"/>
      <c r="C31" s="194"/>
      <c r="D31" s="195"/>
    </row>
    <row r="32" ht="13.8" spans="1:4">
      <c r="A32" s="122"/>
      <c r="B32" s="196"/>
      <c r="C32" s="122"/>
      <c r="D32" s="196"/>
    </row>
    <row r="33" ht="13.8" spans="1:4">
      <c r="A33" s="122"/>
      <c r="B33" s="196"/>
      <c r="C33" s="122"/>
      <c r="D33" s="196"/>
    </row>
    <row r="34" ht="13.8" spans="1:4">
      <c r="A34" s="122"/>
      <c r="B34" s="196"/>
      <c r="C34" s="122"/>
      <c r="D34" s="196"/>
    </row>
    <row r="35" ht="13.8" spans="1:4">
      <c r="A35" s="122"/>
      <c r="B35" s="196"/>
      <c r="C35" s="122"/>
      <c r="D35" s="196"/>
    </row>
    <row r="36" ht="13.8" spans="1:4">
      <c r="A36" s="122"/>
      <c r="B36" s="196"/>
      <c r="C36" s="122"/>
      <c r="D36" s="196"/>
    </row>
    <row r="37" ht="13.8" spans="1:4">
      <c r="A37" s="122"/>
      <c r="B37" s="196"/>
      <c r="C37" s="122"/>
      <c r="D37" s="196"/>
    </row>
    <row r="38" ht="13.8" spans="1:4">
      <c r="A38" s="122"/>
      <c r="B38" s="196"/>
      <c r="C38" s="122"/>
      <c r="D38" s="196"/>
    </row>
    <row r="39" ht="13.8" spans="1:4">
      <c r="A39" s="122"/>
      <c r="B39" s="196"/>
      <c r="C39" s="122"/>
      <c r="D39" s="196"/>
    </row>
    <row r="40" ht="13.8" spans="1:4">
      <c r="A40" s="122"/>
      <c r="B40" s="196"/>
      <c r="C40" s="122"/>
      <c r="D40" s="196"/>
    </row>
    <row r="41" ht="13.8" spans="1:4">
      <c r="A41" s="122"/>
      <c r="B41" s="196"/>
      <c r="C41" s="122"/>
      <c r="D41" s="196"/>
    </row>
    <row r="42" ht="13.8" spans="1:4">
      <c r="A42" s="122"/>
      <c r="B42" s="196"/>
      <c r="C42" s="122"/>
      <c r="D42" s="196"/>
    </row>
    <row r="43" ht="13.8" spans="1:4">
      <c r="A43" s="122"/>
      <c r="B43" s="196"/>
      <c r="C43" s="122"/>
      <c r="D43" s="196"/>
    </row>
    <row r="44" ht="13.8" spans="1:4">
      <c r="A44" s="122"/>
      <c r="B44" s="196"/>
      <c r="C44" s="122"/>
      <c r="D44" s="196"/>
    </row>
    <row r="45" ht="13.8" spans="1:4">
      <c r="A45" s="122"/>
      <c r="B45" s="196"/>
      <c r="C45" s="122"/>
      <c r="D45" s="196"/>
    </row>
    <row r="46" ht="13.8" spans="1:4">
      <c r="A46" s="122"/>
      <c r="B46" s="196"/>
      <c r="C46" s="122"/>
      <c r="D46" s="196"/>
    </row>
    <row r="47" ht="13.8" spans="1:4">
      <c r="A47" s="122"/>
      <c r="B47" s="196"/>
      <c r="C47" s="122"/>
      <c r="D47" s="196"/>
    </row>
    <row r="48" ht="13.8" spans="1:4">
      <c r="A48" s="122"/>
      <c r="B48" s="196"/>
      <c r="C48" s="122"/>
      <c r="D48" s="196"/>
    </row>
    <row r="49" ht="13.8" spans="1:4">
      <c r="A49" s="122"/>
      <c r="B49" s="196"/>
      <c r="C49" s="122"/>
      <c r="D49" s="196"/>
    </row>
    <row r="50" ht="13.8" spans="1:4">
      <c r="A50" s="122"/>
      <c r="B50" s="196"/>
      <c r="C50" s="122"/>
      <c r="D50" s="196"/>
    </row>
    <row r="51" ht="13.8" spans="1:4">
      <c r="A51" s="122"/>
      <c r="B51" s="196"/>
      <c r="C51" s="122"/>
      <c r="D51" s="196"/>
    </row>
    <row r="52" ht="13.8" spans="1:4">
      <c r="A52" s="122"/>
      <c r="B52" s="196"/>
      <c r="C52" s="122"/>
      <c r="D52" s="196"/>
    </row>
    <row r="53" ht="13.8" spans="1:4">
      <c r="A53" s="122"/>
      <c r="B53" s="196"/>
      <c r="C53" s="122"/>
      <c r="D53" s="196"/>
    </row>
    <row r="54" ht="13.8" spans="1:4">
      <c r="A54" s="122"/>
      <c r="B54" s="196"/>
      <c r="C54" s="122"/>
      <c r="D54" s="196"/>
    </row>
    <row r="55" ht="13.8" spans="1:4">
      <c r="A55" s="122"/>
      <c r="B55" s="196"/>
      <c r="C55" s="122"/>
      <c r="D55" s="196"/>
    </row>
    <row r="56" ht="13.8" spans="1:4">
      <c r="A56" s="122"/>
      <c r="B56" s="196"/>
      <c r="C56" s="122"/>
      <c r="D56" s="196"/>
    </row>
    <row r="57" ht="13.8" spans="1:4">
      <c r="A57" s="122"/>
      <c r="B57" s="196"/>
      <c r="C57" s="122"/>
      <c r="D57" s="196"/>
    </row>
    <row r="58" ht="13.8" spans="1:4">
      <c r="A58" s="122"/>
      <c r="B58" s="196"/>
      <c r="C58" s="122"/>
      <c r="D58" s="196"/>
    </row>
    <row r="59" ht="13.8" spans="1:4">
      <c r="A59" s="122"/>
      <c r="B59" s="196"/>
      <c r="C59" s="122"/>
      <c r="D59" s="196"/>
    </row>
    <row r="60" ht="13.8" spans="1:4">
      <c r="A60" s="122"/>
      <c r="B60" s="196"/>
      <c r="C60" s="122"/>
      <c r="D60" s="196"/>
    </row>
    <row r="61" ht="13.8" spans="1:4">
      <c r="A61" s="122"/>
      <c r="B61" s="196"/>
      <c r="C61" s="122"/>
      <c r="D61" s="196"/>
    </row>
    <row r="62" ht="13.8" spans="1:4">
      <c r="A62" s="122"/>
      <c r="B62" s="196"/>
      <c r="C62" s="122"/>
      <c r="D62" s="196"/>
    </row>
    <row r="63" ht="13.8" spans="1:4">
      <c r="A63" s="122"/>
      <c r="B63" s="196"/>
      <c r="C63" s="122"/>
      <c r="D63" s="196"/>
    </row>
    <row r="64" ht="13.8" spans="1:4">
      <c r="A64" s="122"/>
      <c r="B64" s="196"/>
      <c r="C64" s="122"/>
      <c r="D64" s="196"/>
    </row>
    <row r="65" ht="13.8" spans="1:4">
      <c r="A65" s="122"/>
      <c r="B65" s="196"/>
      <c r="C65" s="122"/>
      <c r="D65" s="196"/>
    </row>
    <row r="66" ht="13.8" spans="1:4">
      <c r="A66" s="122"/>
      <c r="B66" s="197"/>
      <c r="C66" s="122"/>
      <c r="D66" s="196"/>
    </row>
    <row r="67" ht="13.8" spans="1:4">
      <c r="A67" s="122"/>
      <c r="B67" s="197"/>
      <c r="C67" s="122"/>
      <c r="D67" s="197"/>
    </row>
    <row r="68" ht="13.8" spans="1:4">
      <c r="A68" s="122"/>
      <c r="B68" s="197"/>
      <c r="C68" s="122"/>
      <c r="D68" s="197"/>
    </row>
    <row r="69" ht="13.8" spans="1:4">
      <c r="A69" s="122"/>
      <c r="B69" s="197"/>
      <c r="C69" s="122"/>
      <c r="D69" s="197"/>
    </row>
    <row r="70" ht="13.8" spans="1:4">
      <c r="A70" s="122"/>
      <c r="B70" s="197"/>
      <c r="C70" s="122"/>
      <c r="D70" s="197"/>
    </row>
    <row r="71" ht="13.8" spans="1:4">
      <c r="A71" s="122"/>
      <c r="B71" s="197"/>
      <c r="C71" s="122"/>
      <c r="D71" s="197"/>
    </row>
    <row r="72" ht="13.8" spans="1:4">
      <c r="A72" s="122"/>
      <c r="B72" s="197"/>
      <c r="C72" s="122"/>
      <c r="D72" s="197"/>
    </row>
    <row r="73" ht="13.8" spans="1:4">
      <c r="A73" s="122"/>
      <c r="B73" s="197"/>
      <c r="C73" s="122"/>
      <c r="D73" s="197"/>
    </row>
    <row r="74" ht="13.8" spans="1:4">
      <c r="A74" s="122"/>
      <c r="B74" s="197"/>
      <c r="C74" s="122"/>
      <c r="D74" s="197"/>
    </row>
    <row r="75" ht="13.8" spans="1:4">
      <c r="A75" s="122"/>
      <c r="B75" s="197"/>
      <c r="C75" s="122"/>
      <c r="D75" s="197"/>
    </row>
    <row r="76" ht="13.8" spans="1:4">
      <c r="A76" s="122"/>
      <c r="B76" s="197"/>
      <c r="C76" s="122"/>
      <c r="D76" s="197"/>
    </row>
    <row r="77" ht="13.8" spans="1:4">
      <c r="A77" s="122"/>
      <c r="B77" s="197"/>
      <c r="C77" s="122"/>
      <c r="D77" s="197"/>
    </row>
    <row r="78" ht="13.8" spans="1:4">
      <c r="A78" s="122"/>
      <c r="B78" s="197"/>
      <c r="C78" s="122"/>
      <c r="D78" s="197"/>
    </row>
    <row r="79" ht="13.8" spans="1:4">
      <c r="A79" s="122"/>
      <c r="B79" s="197"/>
      <c r="C79" s="122"/>
      <c r="D79" s="197"/>
    </row>
    <row r="80" ht="13.8" spans="1:4">
      <c r="A80" s="122"/>
      <c r="B80" s="197"/>
      <c r="C80" s="122"/>
      <c r="D80" s="197"/>
    </row>
    <row r="81" ht="13.8" spans="1:4">
      <c r="A81" s="122"/>
      <c r="B81" s="197"/>
      <c r="C81" s="122"/>
      <c r="D81" s="197"/>
    </row>
    <row r="82" ht="13.8" spans="1:4">
      <c r="A82" s="122"/>
      <c r="B82" s="197"/>
      <c r="C82" s="122"/>
      <c r="D82" s="197"/>
    </row>
    <row r="83" ht="13.8" spans="1:4">
      <c r="A83" s="122"/>
      <c r="B83" s="197"/>
      <c r="C83" s="122"/>
      <c r="D83" s="197"/>
    </row>
    <row r="84" ht="13.8" spans="1:4">
      <c r="A84" s="122"/>
      <c r="B84" s="197"/>
      <c r="C84" s="122"/>
      <c r="D84" s="197"/>
    </row>
    <row r="85" ht="13.8" spans="1:4">
      <c r="A85" s="122"/>
      <c r="B85" s="197"/>
      <c r="C85" s="122"/>
      <c r="D85" s="197"/>
    </row>
    <row r="86" ht="13.8" spans="1:4">
      <c r="A86" s="122"/>
      <c r="B86" s="197"/>
      <c r="C86" s="122"/>
      <c r="D86" s="197"/>
    </row>
    <row r="87" ht="13.8" spans="1:4">
      <c r="A87" s="122"/>
      <c r="B87" s="197"/>
      <c r="C87" s="122"/>
      <c r="D87" s="197"/>
    </row>
    <row r="88" ht="13.8" spans="1:4">
      <c r="A88" s="122"/>
      <c r="B88" s="197"/>
      <c r="C88" s="122"/>
      <c r="D88" s="197"/>
    </row>
    <row r="89" ht="13.8" spans="1:4">
      <c r="A89" s="122"/>
      <c r="B89" s="197"/>
      <c r="C89" s="122"/>
      <c r="D89" s="197"/>
    </row>
    <row r="90" ht="13.8" spans="1:4">
      <c r="A90" s="122"/>
      <c r="B90" s="197"/>
      <c r="C90" s="122"/>
      <c r="D90" s="197"/>
    </row>
    <row r="91" ht="13.8" spans="1:4">
      <c r="A91" s="122"/>
      <c r="B91" s="197"/>
      <c r="C91" s="122"/>
      <c r="D91" s="197"/>
    </row>
    <row r="92" ht="13.8" spans="1:4">
      <c r="A92" s="122"/>
      <c r="B92" s="197"/>
      <c r="C92" s="122"/>
      <c r="D92" s="197"/>
    </row>
    <row r="93" ht="13.8" spans="1:4">
      <c r="A93" s="122"/>
      <c r="B93" s="197"/>
      <c r="C93" s="122"/>
      <c r="D93" s="197"/>
    </row>
    <row r="94" ht="13.8" spans="1:4">
      <c r="A94" s="122"/>
      <c r="B94" s="197"/>
      <c r="C94" s="122"/>
      <c r="D94" s="197"/>
    </row>
    <row r="95" ht="13.8" spans="1:4">
      <c r="A95" s="122"/>
      <c r="B95" s="197"/>
      <c r="C95" s="122"/>
      <c r="D95" s="197"/>
    </row>
    <row r="96" ht="13.8" spans="1:4">
      <c r="A96" s="122"/>
      <c r="B96" s="197"/>
      <c r="C96" s="122"/>
      <c r="D96" s="197"/>
    </row>
    <row r="97" ht="13.8" spans="1:4">
      <c r="A97" s="122"/>
      <c r="B97" s="197"/>
      <c r="C97" s="122"/>
      <c r="D97" s="197"/>
    </row>
    <row r="98" ht="13.8" spans="1:4">
      <c r="A98" s="122"/>
      <c r="B98" s="197"/>
      <c r="C98" s="122"/>
      <c r="D98" s="197"/>
    </row>
    <row r="99" ht="13.8" spans="1:4">
      <c r="A99" s="122"/>
      <c r="B99" s="197"/>
      <c r="C99" s="122"/>
      <c r="D99" s="197"/>
    </row>
    <row r="100" ht="13.8" spans="1:4">
      <c r="A100" s="122"/>
      <c r="B100" s="197"/>
      <c r="C100" s="122"/>
      <c r="D100" s="197"/>
    </row>
    <row r="101" ht="13.8" spans="1:4">
      <c r="A101" s="122"/>
      <c r="B101" s="197"/>
      <c r="C101" s="122"/>
      <c r="D101" s="197"/>
    </row>
    <row r="102" ht="13.8" spans="1:4">
      <c r="A102" s="122"/>
      <c r="B102" s="197"/>
      <c r="C102" s="122"/>
      <c r="D102" s="197"/>
    </row>
    <row r="103" ht="13.8" spans="1:4">
      <c r="A103" s="122"/>
      <c r="B103" s="197"/>
      <c r="C103" s="122"/>
      <c r="D103" s="197"/>
    </row>
    <row r="104" ht="13.8" spans="1:4">
      <c r="A104" s="122"/>
      <c r="B104" s="197"/>
      <c r="C104" s="122"/>
      <c r="D104" s="197"/>
    </row>
    <row r="105" ht="13.8" spans="1:4">
      <c r="A105" s="122"/>
      <c r="B105" s="197"/>
      <c r="C105" s="122"/>
      <c r="D105" s="197"/>
    </row>
    <row r="106" ht="13.8" spans="1:4">
      <c r="A106" s="122"/>
      <c r="B106" s="197"/>
      <c r="C106" s="122"/>
      <c r="D106" s="197"/>
    </row>
    <row r="107" ht="13.8" spans="1:4">
      <c r="A107" s="122"/>
      <c r="B107" s="197"/>
      <c r="C107" s="122"/>
      <c r="D107" s="197"/>
    </row>
    <row r="108" ht="13.8" spans="1:4">
      <c r="A108" s="122"/>
      <c r="B108" s="197"/>
      <c r="C108" s="122"/>
      <c r="D108" s="197"/>
    </row>
    <row r="109" ht="13.8" spans="1:4">
      <c r="A109" s="122"/>
      <c r="B109" s="197"/>
      <c r="C109" s="122"/>
      <c r="D109" s="197"/>
    </row>
    <row r="110" ht="13.8" spans="1:4">
      <c r="A110" s="122"/>
      <c r="B110" s="197"/>
      <c r="C110" s="122"/>
      <c r="D110" s="197"/>
    </row>
    <row r="111" ht="13.8" spans="1:4">
      <c r="A111" s="122"/>
      <c r="B111" s="197"/>
      <c r="C111" s="122"/>
      <c r="D111" s="197"/>
    </row>
    <row r="112" ht="13.8" spans="1:4">
      <c r="A112" s="122"/>
      <c r="B112" s="197"/>
      <c r="C112" s="122"/>
      <c r="D112" s="197"/>
    </row>
    <row r="113" ht="13.8" spans="1:4">
      <c r="A113" s="122"/>
      <c r="B113" s="197"/>
      <c r="C113" s="122"/>
      <c r="D113" s="197"/>
    </row>
    <row r="114" ht="13.8" spans="1:4">
      <c r="A114" s="122"/>
      <c r="B114" s="197"/>
      <c r="C114" s="122"/>
      <c r="D114" s="197"/>
    </row>
    <row r="115" ht="13.8" spans="1:4">
      <c r="A115" s="122"/>
      <c r="B115" s="197"/>
      <c r="C115" s="122"/>
      <c r="D115" s="197"/>
    </row>
    <row r="116" ht="13.8" spans="1:4">
      <c r="A116" s="122"/>
      <c r="B116" s="197"/>
      <c r="C116" s="122"/>
      <c r="D116" s="197"/>
    </row>
    <row r="117" ht="13.8" spans="1:4">
      <c r="A117" s="122"/>
      <c r="B117" s="197"/>
      <c r="C117" s="122"/>
      <c r="D117" s="197"/>
    </row>
    <row r="118" ht="13.8" spans="1:4">
      <c r="A118" s="122"/>
      <c r="B118" s="197"/>
      <c r="C118" s="122"/>
      <c r="D118" s="197"/>
    </row>
    <row r="119" ht="13.8" spans="1:4">
      <c r="A119" s="122"/>
      <c r="B119" s="197"/>
      <c r="C119" s="122"/>
      <c r="D119" s="197"/>
    </row>
    <row r="120" ht="13.8" spans="1:4">
      <c r="A120" s="122"/>
      <c r="B120" s="197"/>
      <c r="C120" s="122"/>
      <c r="D120" s="197"/>
    </row>
    <row r="121" ht="13.8" spans="1:4">
      <c r="A121" s="122"/>
      <c r="B121" s="197"/>
      <c r="C121" s="122"/>
      <c r="D121" s="197"/>
    </row>
    <row r="122" ht="13.8" spans="1:4">
      <c r="A122" s="122"/>
      <c r="B122" s="197"/>
      <c r="C122" s="122"/>
      <c r="D122" s="197"/>
    </row>
    <row r="123" ht="13.8" spans="1:4">
      <c r="A123" s="122"/>
      <c r="B123" s="197"/>
      <c r="C123" s="122"/>
      <c r="D123" s="197"/>
    </row>
    <row r="124" ht="13.8" spans="1:4">
      <c r="A124" s="122"/>
      <c r="B124" s="197"/>
      <c r="C124" s="122"/>
      <c r="D124" s="197"/>
    </row>
    <row r="125" ht="13.8" spans="1:4">
      <c r="A125" s="122"/>
      <c r="B125" s="197"/>
      <c r="C125" s="122"/>
      <c r="D125" s="197"/>
    </row>
    <row r="126" ht="13.8" spans="1:4">
      <c r="A126" s="122"/>
      <c r="B126" s="197"/>
      <c r="C126" s="122"/>
      <c r="D126" s="197"/>
    </row>
    <row r="127" ht="13.8" spans="1:4">
      <c r="A127" s="122"/>
      <c r="B127" s="197"/>
      <c r="C127" s="122"/>
      <c r="D127" s="197"/>
    </row>
    <row r="128" ht="13.8" spans="1:4">
      <c r="A128" s="122"/>
      <c r="B128" s="197"/>
      <c r="C128" s="122"/>
      <c r="D128" s="197"/>
    </row>
    <row r="129" ht="13.8" spans="1:4">
      <c r="A129" s="122"/>
      <c r="B129" s="197"/>
      <c r="C129" s="122"/>
      <c r="D129" s="197"/>
    </row>
    <row r="130" ht="13.8" spans="1:4">
      <c r="A130" s="122"/>
      <c r="B130" s="197"/>
      <c r="C130" s="122"/>
      <c r="D130" s="197"/>
    </row>
    <row r="131" ht="13.8" spans="1:4">
      <c r="A131" s="122"/>
      <c r="B131" s="197"/>
      <c r="C131" s="122"/>
      <c r="D131" s="197"/>
    </row>
    <row r="132" ht="13.8" spans="1:4">
      <c r="A132" s="122"/>
      <c r="B132" s="197"/>
      <c r="C132" s="122"/>
      <c r="D132" s="197"/>
    </row>
    <row r="133" ht="13.8" spans="1:4">
      <c r="A133" s="122"/>
      <c r="B133" s="197"/>
      <c r="C133" s="122"/>
      <c r="D133" s="197"/>
    </row>
    <row r="134" ht="13.8" spans="1:4">
      <c r="A134" s="122"/>
      <c r="B134" s="197"/>
      <c r="C134" s="122"/>
      <c r="D134" s="197"/>
    </row>
    <row r="135" ht="13.8" spans="1:4">
      <c r="A135" s="122"/>
      <c r="B135" s="197"/>
      <c r="C135" s="122"/>
      <c r="D135" s="197"/>
    </row>
    <row r="136" ht="13.8" spans="1:4">
      <c r="A136" s="122"/>
      <c r="B136" s="197"/>
      <c r="C136" s="122"/>
      <c r="D136" s="197"/>
    </row>
    <row r="137" ht="13.8" spans="1:4">
      <c r="A137" s="122"/>
      <c r="B137" s="197"/>
      <c r="C137" s="122"/>
      <c r="D137" s="197"/>
    </row>
    <row r="138" ht="13.8" spans="1:4">
      <c r="A138" s="122"/>
      <c r="B138" s="197"/>
      <c r="C138" s="122"/>
      <c r="D138" s="197"/>
    </row>
    <row r="139" ht="13.8" spans="1:4">
      <c r="A139" s="122"/>
      <c r="B139" s="197"/>
      <c r="C139" s="122"/>
      <c r="D139" s="197"/>
    </row>
    <row r="140" ht="13.8" spans="1:4">
      <c r="A140" s="122"/>
      <c r="B140" s="197"/>
      <c r="C140" s="122"/>
      <c r="D140" s="197"/>
    </row>
    <row r="141" ht="13.8" spans="1:4">
      <c r="A141" s="122"/>
      <c r="B141" s="197"/>
      <c r="C141" s="122"/>
      <c r="D141" s="197"/>
    </row>
    <row r="142" ht="13.8" spans="1:4">
      <c r="A142" s="122"/>
      <c r="B142" s="197"/>
      <c r="C142" s="122"/>
      <c r="D142" s="197"/>
    </row>
    <row r="143" ht="13.8" spans="1:4">
      <c r="A143" s="122"/>
      <c r="B143" s="197"/>
      <c r="C143" s="122"/>
      <c r="D143" s="197"/>
    </row>
    <row r="144" ht="13.8" spans="1:4">
      <c r="A144" s="122"/>
      <c r="B144" s="197"/>
      <c r="C144" s="122"/>
      <c r="D144" s="19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393055555555556" header="0.314583333333333" footer="0.314583333333333"/>
  <pageSetup paperSize="9"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tabSelected="1" topLeftCell="A21" workbookViewId="0">
      <selection activeCell="C30" sqref="C30"/>
    </sheetView>
  </sheetViews>
  <sheetFormatPr defaultColWidth="9" defaultRowHeight="10.8"/>
  <cols>
    <col min="1" max="1" width="14" style="142"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24" customHeight="1" spans="1:10">
      <c r="A1" s="198" t="s">
        <v>37</v>
      </c>
      <c r="B1" s="2"/>
      <c r="C1" s="2"/>
      <c r="D1" s="2"/>
      <c r="E1" s="2"/>
      <c r="F1" s="2"/>
      <c r="G1" s="2"/>
      <c r="H1" s="2"/>
      <c r="I1" s="2"/>
      <c r="J1" s="2"/>
    </row>
    <row r="2" ht="14.4" spans="1:10">
      <c r="A2" s="3"/>
      <c r="B2" s="143"/>
      <c r="C2" s="143"/>
      <c r="D2" s="143"/>
      <c r="E2" s="143"/>
      <c r="F2" s="143"/>
      <c r="G2" s="143"/>
      <c r="H2" s="143"/>
      <c r="I2" s="143"/>
      <c r="J2" s="99" t="s">
        <v>38</v>
      </c>
    </row>
    <row r="3" ht="15.6" spans="1:10">
      <c r="A3" s="39" t="s">
        <v>3</v>
      </c>
      <c r="B3" s="39"/>
      <c r="C3" s="143"/>
      <c r="D3" s="143"/>
      <c r="E3" s="144"/>
      <c r="F3" s="143"/>
      <c r="G3" s="143"/>
      <c r="H3" s="143"/>
      <c r="I3" s="143"/>
      <c r="J3" s="99" t="s">
        <v>4</v>
      </c>
    </row>
    <row r="4" ht="21.75" customHeight="1" spans="1:10">
      <c r="A4" s="8" t="s">
        <v>7</v>
      </c>
      <c r="B4" s="8" t="s">
        <v>39</v>
      </c>
      <c r="C4" s="160" t="s">
        <v>28</v>
      </c>
      <c r="D4" s="160" t="s">
        <v>40</v>
      </c>
      <c r="E4" s="160" t="s">
        <v>41</v>
      </c>
      <c r="F4" s="160" t="s">
        <v>42</v>
      </c>
      <c r="G4" s="160"/>
      <c r="H4" s="160" t="s">
        <v>43</v>
      </c>
      <c r="I4" s="160" t="s">
        <v>44</v>
      </c>
      <c r="J4" s="160" t="s">
        <v>45</v>
      </c>
    </row>
    <row r="5" ht="17.25" customHeight="1" spans="1:10">
      <c r="A5" s="147" t="s">
        <v>46</v>
      </c>
      <c r="B5" s="147" t="s">
        <v>47</v>
      </c>
      <c r="C5" s="160" t="s">
        <v>39</v>
      </c>
      <c r="D5" s="160" t="s">
        <v>39</v>
      </c>
      <c r="E5" s="160" t="s">
        <v>39</v>
      </c>
      <c r="F5" s="160"/>
      <c r="G5" s="160"/>
      <c r="H5" s="160" t="s">
        <v>39</v>
      </c>
      <c r="I5" s="160" t="s">
        <v>39</v>
      </c>
      <c r="J5" s="160" t="s">
        <v>48</v>
      </c>
    </row>
    <row r="6" ht="21" customHeight="1" spans="1:10">
      <c r="A6" s="148" t="s">
        <v>39</v>
      </c>
      <c r="B6" s="148" t="s">
        <v>39</v>
      </c>
      <c r="C6" s="160" t="s">
        <v>39</v>
      </c>
      <c r="D6" s="160" t="s">
        <v>39</v>
      </c>
      <c r="E6" s="160" t="s">
        <v>39</v>
      </c>
      <c r="F6" s="160" t="s">
        <v>48</v>
      </c>
      <c r="G6" s="160" t="s">
        <v>49</v>
      </c>
      <c r="H6" s="160" t="s">
        <v>39</v>
      </c>
      <c r="I6" s="160" t="s">
        <v>39</v>
      </c>
      <c r="J6" s="160" t="s">
        <v>39</v>
      </c>
    </row>
    <row r="7" ht="21" customHeight="1" spans="1:10">
      <c r="A7" s="161" t="s">
        <v>39</v>
      </c>
      <c r="B7" s="161" t="s">
        <v>39</v>
      </c>
      <c r="C7" s="160" t="s">
        <v>39</v>
      </c>
      <c r="D7" s="160" t="s">
        <v>39</v>
      </c>
      <c r="E7" s="160" t="s">
        <v>39</v>
      </c>
      <c r="F7" s="160"/>
      <c r="G7" s="160"/>
      <c r="H7" s="160" t="s">
        <v>39</v>
      </c>
      <c r="I7" s="160" t="s">
        <v>39</v>
      </c>
      <c r="J7" s="160" t="s">
        <v>39</v>
      </c>
    </row>
    <row r="8" ht="18.95" customHeight="1" spans="1:10">
      <c r="A8" s="11" t="s">
        <v>50</v>
      </c>
      <c r="B8" s="11"/>
      <c r="C8" s="117">
        <f>C9+C12+C22+C27+C33+C36+C39+C46+C49</f>
        <v>13544.69</v>
      </c>
      <c r="D8" s="117">
        <f t="shared" ref="D8:J8" si="0">D9+D12+D22+D27+D33+D36+D39+D46+D49</f>
        <v>12966.65</v>
      </c>
      <c r="E8" s="117"/>
      <c r="F8" s="117">
        <f t="shared" si="0"/>
        <v>577.21</v>
      </c>
      <c r="G8" s="117"/>
      <c r="H8" s="117"/>
      <c r="I8" s="117"/>
      <c r="J8" s="117">
        <f t="shared" si="0"/>
        <v>0.83</v>
      </c>
    </row>
    <row r="9" ht="18.95" customHeight="1" spans="1:10">
      <c r="A9" s="32">
        <v>205</v>
      </c>
      <c r="B9" s="32" t="s">
        <v>51</v>
      </c>
      <c r="C9" s="117">
        <f>SUM(D9:J9)</f>
        <v>0.11</v>
      </c>
      <c r="D9" s="117">
        <f>D10</f>
        <v>0.11</v>
      </c>
      <c r="E9" s="17"/>
      <c r="F9" s="17"/>
      <c r="G9" s="17"/>
      <c r="H9" s="17"/>
      <c r="I9" s="17"/>
      <c r="J9" s="17"/>
    </row>
    <row r="10" ht="18.95" customHeight="1" spans="1:10">
      <c r="A10" s="32">
        <v>20508</v>
      </c>
      <c r="B10" s="32" t="s">
        <v>52</v>
      </c>
      <c r="C10" s="117">
        <f t="shared" ref="C10:C51" si="1">SUM(D10:J10)</f>
        <v>0.11</v>
      </c>
      <c r="D10" s="117">
        <f>D11</f>
        <v>0.11</v>
      </c>
      <c r="E10" s="17"/>
      <c r="F10" s="17"/>
      <c r="G10" s="17"/>
      <c r="H10" s="17"/>
      <c r="I10" s="17"/>
      <c r="J10" s="17"/>
    </row>
    <row r="11" ht="18.95" customHeight="1" spans="1:10">
      <c r="A11" s="32">
        <v>2050803</v>
      </c>
      <c r="B11" s="114" t="s">
        <v>53</v>
      </c>
      <c r="C11" s="117">
        <f t="shared" si="1"/>
        <v>0.11</v>
      </c>
      <c r="D11" s="117">
        <v>0.11</v>
      </c>
      <c r="E11" s="17"/>
      <c r="F11" s="17"/>
      <c r="G11" s="17"/>
      <c r="H11" s="17"/>
      <c r="I11" s="17"/>
      <c r="J11" s="17"/>
    </row>
    <row r="12" ht="18.95" customHeight="1" spans="1:10">
      <c r="A12" s="114" t="s">
        <v>54</v>
      </c>
      <c r="B12" s="32" t="s">
        <v>55</v>
      </c>
      <c r="C12" s="117">
        <f t="shared" si="1"/>
        <v>403.73</v>
      </c>
      <c r="D12" s="117">
        <f>D13+D20</f>
        <v>403.71</v>
      </c>
      <c r="E12" s="17"/>
      <c r="F12" s="131">
        <v>0.02</v>
      </c>
      <c r="G12" s="17"/>
      <c r="H12" s="17"/>
      <c r="I12" s="17"/>
      <c r="J12" s="17"/>
    </row>
    <row r="13" ht="18.95" customHeight="1" spans="1:10">
      <c r="A13" s="114" t="s">
        <v>56</v>
      </c>
      <c r="B13" s="32" t="s">
        <v>57</v>
      </c>
      <c r="C13" s="117">
        <f t="shared" si="1"/>
        <v>403.46</v>
      </c>
      <c r="D13" s="117">
        <f>SUM(D14:D19)</f>
        <v>403.44</v>
      </c>
      <c r="E13" s="17"/>
      <c r="F13" s="131">
        <v>0.02</v>
      </c>
      <c r="G13" s="17"/>
      <c r="H13" s="17"/>
      <c r="I13" s="17"/>
      <c r="J13" s="17"/>
    </row>
    <row r="14" ht="18.95" customHeight="1" spans="1:10">
      <c r="A14" s="114" t="s">
        <v>58</v>
      </c>
      <c r="B14" s="32" t="s">
        <v>59</v>
      </c>
      <c r="C14" s="162">
        <f t="shared" si="1"/>
        <v>62.4</v>
      </c>
      <c r="D14" s="156">
        <v>62.4</v>
      </c>
      <c r="E14" s="17"/>
      <c r="F14" s="17"/>
      <c r="G14" s="17"/>
      <c r="H14" s="17"/>
      <c r="I14" s="17"/>
      <c r="J14" s="17"/>
    </row>
    <row r="15" ht="18.95" customHeight="1" spans="1:10">
      <c r="A15" s="114" t="s">
        <v>60</v>
      </c>
      <c r="B15" s="32" t="s">
        <v>61</v>
      </c>
      <c r="C15" s="117">
        <f t="shared" si="1"/>
        <v>18.61</v>
      </c>
      <c r="D15" s="117">
        <v>18.61</v>
      </c>
      <c r="E15" s="17"/>
      <c r="F15" s="17"/>
      <c r="G15" s="17"/>
      <c r="H15" s="17"/>
      <c r="I15" s="17"/>
      <c r="J15" s="17"/>
    </row>
    <row r="16" ht="18.95" customHeight="1" spans="1:10">
      <c r="A16" s="114" t="s">
        <v>62</v>
      </c>
      <c r="B16" s="32" t="s">
        <v>63</v>
      </c>
      <c r="C16" s="117">
        <f t="shared" si="1"/>
        <v>190.49</v>
      </c>
      <c r="D16" s="117">
        <v>190.49</v>
      </c>
      <c r="E16" s="17"/>
      <c r="F16" s="17"/>
      <c r="G16" s="17"/>
      <c r="H16" s="17"/>
      <c r="I16" s="17"/>
      <c r="J16" s="17"/>
    </row>
    <row r="17" ht="18.95" customHeight="1" spans="1:10">
      <c r="A17" s="114" t="s">
        <v>64</v>
      </c>
      <c r="B17" s="32" t="s">
        <v>65</v>
      </c>
      <c r="C17" s="117">
        <f t="shared" si="1"/>
        <v>120.03</v>
      </c>
      <c r="D17" s="117">
        <v>120.01</v>
      </c>
      <c r="E17" s="17"/>
      <c r="F17" s="131">
        <v>0.02</v>
      </c>
      <c r="G17" s="17"/>
      <c r="H17" s="17"/>
      <c r="I17" s="17"/>
      <c r="J17" s="17"/>
    </row>
    <row r="18" ht="18.95" customHeight="1" spans="1:10">
      <c r="A18" s="132" t="s">
        <v>66</v>
      </c>
      <c r="B18" s="117" t="s">
        <v>67</v>
      </c>
      <c r="C18" s="117">
        <f t="shared" si="1"/>
        <v>5.44</v>
      </c>
      <c r="D18" s="117">
        <v>5.44</v>
      </c>
      <c r="E18" s="90"/>
      <c r="F18" s="90"/>
      <c r="G18" s="17"/>
      <c r="H18" s="17"/>
      <c r="I18" s="17"/>
      <c r="J18" s="17"/>
    </row>
    <row r="19" ht="18.95" customHeight="1" spans="1:10">
      <c r="A19" s="114" t="s">
        <v>68</v>
      </c>
      <c r="B19" s="32" t="s">
        <v>69</v>
      </c>
      <c r="C19" s="117">
        <f t="shared" si="1"/>
        <v>6.49</v>
      </c>
      <c r="D19" s="117">
        <v>6.49</v>
      </c>
      <c r="E19" s="163"/>
      <c r="F19" s="163"/>
      <c r="G19" s="163"/>
      <c r="H19" s="163"/>
      <c r="I19" s="163"/>
      <c r="J19" s="163"/>
    </row>
    <row r="20" ht="18.95" customHeight="1" spans="1:10">
      <c r="A20" s="32">
        <v>20808</v>
      </c>
      <c r="B20" s="32" t="s">
        <v>70</v>
      </c>
      <c r="C20" s="117">
        <f t="shared" si="1"/>
        <v>0.27</v>
      </c>
      <c r="D20" s="117">
        <f>D21</f>
        <v>0.27</v>
      </c>
      <c r="E20" s="163"/>
      <c r="F20" s="131"/>
      <c r="G20" s="131"/>
      <c r="H20" s="163"/>
      <c r="I20" s="163"/>
      <c r="J20" s="163"/>
    </row>
    <row r="21" ht="18.95" customHeight="1" spans="1:10">
      <c r="A21" s="32">
        <v>2080801</v>
      </c>
      <c r="B21" s="32" t="s">
        <v>71</v>
      </c>
      <c r="C21" s="117">
        <f t="shared" si="1"/>
        <v>0.27</v>
      </c>
      <c r="D21" s="131">
        <v>0.27</v>
      </c>
      <c r="E21" s="163"/>
      <c r="F21" s="131"/>
      <c r="G21" s="131"/>
      <c r="H21" s="163"/>
      <c r="I21" s="163"/>
      <c r="J21" s="163"/>
    </row>
    <row r="22" ht="18.95" customHeight="1" spans="1:10">
      <c r="A22" s="114" t="s">
        <v>72</v>
      </c>
      <c r="B22" s="32" t="s">
        <v>73</v>
      </c>
      <c r="C22" s="117">
        <f t="shared" si="1"/>
        <v>151.72</v>
      </c>
      <c r="D22" s="162">
        <f>D23</f>
        <v>151.6</v>
      </c>
      <c r="E22" s="163"/>
      <c r="F22" s="131">
        <v>0.12</v>
      </c>
      <c r="G22" s="131"/>
      <c r="H22" s="163"/>
      <c r="I22" s="163"/>
      <c r="J22" s="163"/>
    </row>
    <row r="23" ht="18.95" customHeight="1" spans="1:10">
      <c r="A23" s="114" t="s">
        <v>74</v>
      </c>
      <c r="B23" s="32" t="s">
        <v>75</v>
      </c>
      <c r="C23" s="117">
        <f t="shared" si="1"/>
        <v>151.72</v>
      </c>
      <c r="D23" s="162">
        <f>D24+D25+D26</f>
        <v>151.6</v>
      </c>
      <c r="E23" s="163"/>
      <c r="F23" s="131">
        <v>0.12</v>
      </c>
      <c r="G23" s="131"/>
      <c r="H23" s="163"/>
      <c r="I23" s="163"/>
      <c r="J23" s="163"/>
    </row>
    <row r="24" ht="18.95" customHeight="1" spans="1:10">
      <c r="A24" s="114" t="s">
        <v>76</v>
      </c>
      <c r="B24" s="32" t="s">
        <v>77</v>
      </c>
      <c r="C24" s="117">
        <f t="shared" si="1"/>
        <v>33.78</v>
      </c>
      <c r="D24" s="131">
        <v>33.78</v>
      </c>
      <c r="E24" s="163"/>
      <c r="F24" s="131"/>
      <c r="G24" s="131"/>
      <c r="H24" s="163"/>
      <c r="I24" s="163"/>
      <c r="J24" s="163"/>
    </row>
    <row r="25" ht="18.95" customHeight="1" spans="1:10">
      <c r="A25" s="114" t="s">
        <v>78</v>
      </c>
      <c r="B25" s="32" t="s">
        <v>79</v>
      </c>
      <c r="C25" s="117">
        <f t="shared" si="1"/>
        <v>84.94</v>
      </c>
      <c r="D25" s="131">
        <v>84.82</v>
      </c>
      <c r="E25" s="163"/>
      <c r="F25" s="131">
        <v>0.12</v>
      </c>
      <c r="G25" s="131"/>
      <c r="H25" s="163"/>
      <c r="I25" s="163"/>
      <c r="J25" s="163"/>
    </row>
    <row r="26" ht="18.95" customHeight="1" spans="1:10">
      <c r="A26" s="164" t="s">
        <v>80</v>
      </c>
      <c r="B26" s="32" t="s">
        <v>81</v>
      </c>
      <c r="C26" s="165">
        <f t="shared" si="1"/>
        <v>33</v>
      </c>
      <c r="D26" s="165">
        <v>33</v>
      </c>
      <c r="E26" s="163"/>
      <c r="F26" s="131"/>
      <c r="G26" s="131"/>
      <c r="H26" s="163"/>
      <c r="I26" s="163"/>
      <c r="J26" s="163"/>
    </row>
    <row r="27" ht="18.95" customHeight="1" spans="1:10">
      <c r="A27" s="114" t="s">
        <v>82</v>
      </c>
      <c r="B27" s="32" t="s">
        <v>83</v>
      </c>
      <c r="C27" s="117">
        <f t="shared" si="1"/>
        <v>6421.59</v>
      </c>
      <c r="D27" s="117">
        <f>D28</f>
        <v>6421.59</v>
      </c>
      <c r="E27" s="163"/>
      <c r="F27" s="163"/>
      <c r="G27" s="163"/>
      <c r="H27" s="163"/>
      <c r="I27" s="163"/>
      <c r="J27" s="163"/>
    </row>
    <row r="28" ht="18.95" customHeight="1" spans="1:10">
      <c r="A28" s="114" t="s">
        <v>84</v>
      </c>
      <c r="B28" s="32" t="s">
        <v>85</v>
      </c>
      <c r="C28" s="117">
        <f t="shared" si="1"/>
        <v>6421.59</v>
      </c>
      <c r="D28" s="117">
        <f>D29+D30+D31+D32</f>
        <v>6421.59</v>
      </c>
      <c r="E28" s="163"/>
      <c r="F28" s="163"/>
      <c r="G28" s="163"/>
      <c r="H28" s="163"/>
      <c r="I28" s="163"/>
      <c r="J28" s="163"/>
    </row>
    <row r="29" ht="18.95" customHeight="1" spans="1:10">
      <c r="A29" s="114" t="s">
        <v>86</v>
      </c>
      <c r="B29" s="32" t="s">
        <v>87</v>
      </c>
      <c r="C29" s="165">
        <f t="shared" si="1"/>
        <v>3000</v>
      </c>
      <c r="D29" s="154">
        <v>3000</v>
      </c>
      <c r="E29" s="163"/>
      <c r="F29" s="163"/>
      <c r="G29" s="163"/>
      <c r="H29" s="163"/>
      <c r="I29" s="163"/>
      <c r="J29" s="163"/>
    </row>
    <row r="30" ht="18.95" customHeight="1" spans="1:10">
      <c r="A30" s="132" t="s">
        <v>88</v>
      </c>
      <c r="B30" s="32" t="s">
        <v>89</v>
      </c>
      <c r="C30" s="162">
        <f t="shared" si="1"/>
        <v>295.4</v>
      </c>
      <c r="D30" s="156">
        <v>295.4</v>
      </c>
      <c r="E30" s="90"/>
      <c r="F30" s="90"/>
      <c r="G30" s="163"/>
      <c r="H30" s="163"/>
      <c r="I30" s="163"/>
      <c r="J30" s="163"/>
    </row>
    <row r="31" ht="18.95" customHeight="1" spans="1:10">
      <c r="A31" s="132" t="s">
        <v>90</v>
      </c>
      <c r="B31" s="32" t="s">
        <v>91</v>
      </c>
      <c r="C31" s="165">
        <f t="shared" si="1"/>
        <v>3000</v>
      </c>
      <c r="D31" s="154">
        <v>3000</v>
      </c>
      <c r="E31" s="90"/>
      <c r="F31" s="90"/>
      <c r="G31" s="163"/>
      <c r="H31" s="163"/>
      <c r="I31" s="163"/>
      <c r="J31" s="163"/>
    </row>
    <row r="32" ht="18.95" customHeight="1" spans="1:10">
      <c r="A32" s="114" t="s">
        <v>92</v>
      </c>
      <c r="B32" s="32" t="s">
        <v>93</v>
      </c>
      <c r="C32" s="117">
        <f t="shared" si="1"/>
        <v>126.19</v>
      </c>
      <c r="D32" s="131">
        <v>126.19</v>
      </c>
      <c r="E32" s="163"/>
      <c r="F32" s="163"/>
      <c r="G32" s="163"/>
      <c r="H32" s="163"/>
      <c r="I32" s="163"/>
      <c r="J32" s="163"/>
    </row>
    <row r="33" ht="18.95" customHeight="1" spans="1:10">
      <c r="A33" s="114" t="s">
        <v>94</v>
      </c>
      <c r="B33" s="166" t="s">
        <v>95</v>
      </c>
      <c r="C33" s="165">
        <f t="shared" si="1"/>
        <v>500</v>
      </c>
      <c r="D33" s="165">
        <v>500</v>
      </c>
      <c r="E33" s="163"/>
      <c r="F33" s="163"/>
      <c r="G33" s="163"/>
      <c r="H33" s="163"/>
      <c r="I33" s="163"/>
      <c r="J33" s="163"/>
    </row>
    <row r="34" ht="18.95" customHeight="1" spans="1:10">
      <c r="A34" s="114" t="s">
        <v>96</v>
      </c>
      <c r="B34" s="166" t="s">
        <v>97</v>
      </c>
      <c r="C34" s="165">
        <f t="shared" si="1"/>
        <v>500</v>
      </c>
      <c r="D34" s="165">
        <v>500</v>
      </c>
      <c r="E34" s="163"/>
      <c r="F34" s="163"/>
      <c r="G34" s="163"/>
      <c r="H34" s="163"/>
      <c r="I34" s="163"/>
      <c r="J34" s="163"/>
    </row>
    <row r="35" ht="18.95" customHeight="1" spans="1:10">
      <c r="A35" s="114" t="s">
        <v>98</v>
      </c>
      <c r="B35" s="32" t="s">
        <v>99</v>
      </c>
      <c r="C35" s="165">
        <f t="shared" si="1"/>
        <v>500</v>
      </c>
      <c r="D35" s="165">
        <v>500</v>
      </c>
      <c r="E35" s="163"/>
      <c r="F35" s="163"/>
      <c r="G35" s="163"/>
      <c r="H35" s="163"/>
      <c r="I35" s="163"/>
      <c r="J35" s="163"/>
    </row>
    <row r="36" ht="18.95" customHeight="1" spans="1:10">
      <c r="A36" s="114" t="s">
        <v>100</v>
      </c>
      <c r="B36" s="166" t="s">
        <v>101</v>
      </c>
      <c r="C36" s="117">
        <f t="shared" si="1"/>
        <v>9.58</v>
      </c>
      <c r="D36" s="117">
        <v>9.58</v>
      </c>
      <c r="E36" s="163"/>
      <c r="F36" s="163"/>
      <c r="G36" s="163"/>
      <c r="H36" s="163"/>
      <c r="I36" s="163"/>
      <c r="J36" s="163"/>
    </row>
    <row r="37" ht="18.95" customHeight="1" spans="1:10">
      <c r="A37" s="114" t="s">
        <v>102</v>
      </c>
      <c r="B37" s="166" t="s">
        <v>103</v>
      </c>
      <c r="C37" s="117">
        <f t="shared" si="1"/>
        <v>9.58</v>
      </c>
      <c r="D37" s="117">
        <v>9.58</v>
      </c>
      <c r="E37" s="163"/>
      <c r="F37" s="163"/>
      <c r="G37" s="163"/>
      <c r="H37" s="163"/>
      <c r="I37" s="163"/>
      <c r="J37" s="163"/>
    </row>
    <row r="38" ht="18.95" customHeight="1" spans="1:10">
      <c r="A38" s="114" t="s">
        <v>104</v>
      </c>
      <c r="B38" s="32" t="s">
        <v>105</v>
      </c>
      <c r="C38" s="117">
        <f t="shared" si="1"/>
        <v>9.58</v>
      </c>
      <c r="D38" s="117">
        <v>9.58</v>
      </c>
      <c r="E38" s="163"/>
      <c r="F38" s="163"/>
      <c r="G38" s="163"/>
      <c r="H38" s="163"/>
      <c r="I38" s="163"/>
      <c r="J38" s="163"/>
    </row>
    <row r="39" ht="18.95" customHeight="1" spans="1:10">
      <c r="A39" s="114" t="s">
        <v>106</v>
      </c>
      <c r="B39" s="32" t="s">
        <v>107</v>
      </c>
      <c r="C39" s="117">
        <f t="shared" si="1"/>
        <v>5836.37</v>
      </c>
      <c r="D39" s="117">
        <f>D40</f>
        <v>5265.57</v>
      </c>
      <c r="E39" s="163"/>
      <c r="F39" s="167">
        <f>F40</f>
        <v>569.97</v>
      </c>
      <c r="G39" s="163"/>
      <c r="H39" s="163"/>
      <c r="I39" s="163"/>
      <c r="J39" s="167">
        <f>J40</f>
        <v>0.83</v>
      </c>
    </row>
    <row r="40" ht="18.95" customHeight="1" spans="1:10">
      <c r="A40" s="114" t="s">
        <v>108</v>
      </c>
      <c r="B40" s="32" t="s">
        <v>109</v>
      </c>
      <c r="C40" s="117">
        <f t="shared" si="1"/>
        <v>5836.37</v>
      </c>
      <c r="D40" s="117">
        <f>SUM(D41:D45)</f>
        <v>5265.57</v>
      </c>
      <c r="E40" s="163"/>
      <c r="F40" s="167">
        <f>F44</f>
        <v>569.97</v>
      </c>
      <c r="G40" s="163"/>
      <c r="H40" s="163"/>
      <c r="I40" s="163"/>
      <c r="J40" s="167">
        <f>SUM(J41:J45)</f>
        <v>0.83</v>
      </c>
    </row>
    <row r="41" ht="18.95" customHeight="1" spans="1:10">
      <c r="A41" s="114" t="s">
        <v>110</v>
      </c>
      <c r="B41" s="32" t="s">
        <v>111</v>
      </c>
      <c r="C41" s="117">
        <f t="shared" si="1"/>
        <v>778.46</v>
      </c>
      <c r="D41" s="131">
        <v>777.63</v>
      </c>
      <c r="E41" s="163"/>
      <c r="F41" s="167"/>
      <c r="G41" s="163"/>
      <c r="H41" s="163"/>
      <c r="I41" s="163"/>
      <c r="J41" s="167">
        <v>0.83</v>
      </c>
    </row>
    <row r="42" ht="18.95" customHeight="1" spans="1:10">
      <c r="A42" s="114" t="s">
        <v>112</v>
      </c>
      <c r="B42" s="32" t="s">
        <v>113</v>
      </c>
      <c r="C42" s="117">
        <f t="shared" si="1"/>
        <v>762.53</v>
      </c>
      <c r="D42" s="131">
        <v>762.53</v>
      </c>
      <c r="E42" s="163"/>
      <c r="F42" s="167"/>
      <c r="G42" s="163"/>
      <c r="H42" s="163"/>
      <c r="I42" s="163"/>
      <c r="J42" s="167"/>
    </row>
    <row r="43" ht="18.95" customHeight="1" spans="1:10">
      <c r="A43" s="114" t="s">
        <v>114</v>
      </c>
      <c r="B43" s="32" t="s">
        <v>115</v>
      </c>
      <c r="C43" s="162">
        <f t="shared" si="1"/>
        <v>617.9</v>
      </c>
      <c r="D43" s="156">
        <v>617.9</v>
      </c>
      <c r="E43" s="163"/>
      <c r="F43" s="167"/>
      <c r="G43" s="163"/>
      <c r="H43" s="163"/>
      <c r="I43" s="163"/>
      <c r="J43" s="167"/>
    </row>
    <row r="44" ht="18.95" customHeight="1" spans="1:10">
      <c r="A44" s="32">
        <v>2200150</v>
      </c>
      <c r="B44" s="32" t="s">
        <v>116</v>
      </c>
      <c r="C44" s="117">
        <f t="shared" si="1"/>
        <v>2596.18</v>
      </c>
      <c r="D44" s="131">
        <v>2026.21</v>
      </c>
      <c r="E44" s="163"/>
      <c r="F44" s="131">
        <v>569.97</v>
      </c>
      <c r="G44" s="163"/>
      <c r="H44" s="163"/>
      <c r="I44" s="163"/>
      <c r="J44" s="167"/>
    </row>
    <row r="45" ht="18.95" customHeight="1" spans="1:10">
      <c r="A45" s="114" t="s">
        <v>117</v>
      </c>
      <c r="B45" s="32" t="s">
        <v>118</v>
      </c>
      <c r="C45" s="156">
        <f t="shared" si="1"/>
        <v>1081.3</v>
      </c>
      <c r="D45" s="156">
        <v>1081.3</v>
      </c>
      <c r="E45" s="163"/>
      <c r="F45" s="163"/>
      <c r="G45" s="163"/>
      <c r="H45" s="163"/>
      <c r="I45" s="163"/>
      <c r="J45" s="163"/>
    </row>
    <row r="46" ht="18.95" customHeight="1" spans="1:10">
      <c r="A46" s="114" t="s">
        <v>119</v>
      </c>
      <c r="B46" s="32" t="s">
        <v>120</v>
      </c>
      <c r="C46" s="117">
        <f t="shared" si="1"/>
        <v>165.19</v>
      </c>
      <c r="D46" s="117">
        <f>D47</f>
        <v>162.73</v>
      </c>
      <c r="E46" s="163"/>
      <c r="F46" s="117">
        <v>2.46</v>
      </c>
      <c r="G46" s="163"/>
      <c r="H46" s="163"/>
      <c r="I46" s="163"/>
      <c r="J46" s="163"/>
    </row>
    <row r="47" ht="18.95" customHeight="1" spans="1:10">
      <c r="A47" s="114" t="s">
        <v>121</v>
      </c>
      <c r="B47" s="32" t="s">
        <v>122</v>
      </c>
      <c r="C47" s="117">
        <f t="shared" si="1"/>
        <v>165.19</v>
      </c>
      <c r="D47" s="117">
        <f>D48</f>
        <v>162.73</v>
      </c>
      <c r="E47" s="163"/>
      <c r="F47" s="117">
        <v>2.46</v>
      </c>
      <c r="G47" s="163"/>
      <c r="H47" s="163"/>
      <c r="I47" s="163"/>
      <c r="J47" s="163"/>
    </row>
    <row r="48" ht="18.95" customHeight="1" spans="1:10">
      <c r="A48" s="114" t="s">
        <v>123</v>
      </c>
      <c r="B48" s="32" t="s">
        <v>124</v>
      </c>
      <c r="C48" s="117">
        <f t="shared" si="1"/>
        <v>165.19</v>
      </c>
      <c r="D48" s="131">
        <v>162.73</v>
      </c>
      <c r="E48" s="131"/>
      <c r="F48" s="117">
        <v>2.46</v>
      </c>
      <c r="G48" s="163"/>
      <c r="H48" s="163"/>
      <c r="I48" s="163"/>
      <c r="J48" s="163"/>
    </row>
    <row r="49" ht="18.95" customHeight="1" spans="1:10">
      <c r="A49" s="114" t="s">
        <v>125</v>
      </c>
      <c r="B49" s="32" t="s">
        <v>126</v>
      </c>
      <c r="C49" s="162">
        <f t="shared" si="1"/>
        <v>56.4</v>
      </c>
      <c r="D49" s="117">
        <f>D51</f>
        <v>51.76</v>
      </c>
      <c r="E49" s="117"/>
      <c r="F49" s="117">
        <v>4.64</v>
      </c>
      <c r="G49" s="163"/>
      <c r="H49" s="163"/>
      <c r="I49" s="163"/>
      <c r="J49" s="163"/>
    </row>
    <row r="50" ht="18.95" customHeight="1" spans="1:10">
      <c r="A50" s="114" t="s">
        <v>127</v>
      </c>
      <c r="B50" s="32" t="s">
        <v>128</v>
      </c>
      <c r="C50" s="162">
        <f t="shared" si="1"/>
        <v>56.4</v>
      </c>
      <c r="D50" s="117">
        <f>D51</f>
        <v>51.76</v>
      </c>
      <c r="E50" s="117"/>
      <c r="F50" s="117">
        <v>4.64</v>
      </c>
      <c r="G50" s="163"/>
      <c r="H50" s="163"/>
      <c r="I50" s="163"/>
      <c r="J50" s="163"/>
    </row>
    <row r="51" ht="18.95" customHeight="1" spans="1:10">
      <c r="A51" s="114" t="s">
        <v>129</v>
      </c>
      <c r="B51" s="32" t="s">
        <v>130</v>
      </c>
      <c r="C51" s="162">
        <f t="shared" si="1"/>
        <v>56.4</v>
      </c>
      <c r="D51" s="117">
        <v>51.76</v>
      </c>
      <c r="E51" s="117"/>
      <c r="F51" s="117">
        <v>4.64</v>
      </c>
      <c r="G51" s="163"/>
      <c r="H51" s="163"/>
      <c r="I51" s="163"/>
      <c r="J51" s="163"/>
    </row>
    <row r="52" ht="14.4" spans="1:10">
      <c r="A52" s="55" t="s">
        <v>131</v>
      </c>
      <c r="C52" s="98"/>
      <c r="D52" s="98"/>
      <c r="E52" s="98"/>
      <c r="F52" s="98"/>
      <c r="G52" s="98"/>
      <c r="H52" s="98"/>
      <c r="I52" s="98"/>
      <c r="J52" s="98"/>
    </row>
    <row r="53" spans="3:10">
      <c r="C53" s="98"/>
      <c r="D53" s="98"/>
      <c r="E53" s="98"/>
      <c r="F53" s="98"/>
      <c r="G53" s="98"/>
      <c r="H53" s="98"/>
      <c r="I53" s="98"/>
      <c r="J53" s="98"/>
    </row>
    <row r="54" spans="3:10">
      <c r="C54" s="98"/>
      <c r="D54" s="98"/>
      <c r="E54" s="98"/>
      <c r="F54" s="98"/>
      <c r="G54" s="98"/>
      <c r="H54" s="98"/>
      <c r="I54" s="98"/>
      <c r="J54" s="98"/>
    </row>
    <row r="55" spans="3:10">
      <c r="C55" s="98"/>
      <c r="D55" s="98"/>
      <c r="E55" s="98"/>
      <c r="F55" s="98"/>
      <c r="G55" s="98"/>
      <c r="H55" s="98"/>
      <c r="I55" s="98"/>
      <c r="J55" s="98"/>
    </row>
    <row r="56" spans="3:10">
      <c r="C56" s="98"/>
      <c r="D56" s="98"/>
      <c r="E56" s="98"/>
      <c r="F56" s="98"/>
      <c r="G56" s="98"/>
      <c r="H56" s="98"/>
      <c r="I56" s="98"/>
      <c r="J56" s="98"/>
    </row>
    <row r="57" spans="3:10">
      <c r="C57" s="98"/>
      <c r="D57" s="98"/>
      <c r="E57" s="98"/>
      <c r="F57" s="98"/>
      <c r="G57" s="98"/>
      <c r="H57" s="98"/>
      <c r="I57" s="98"/>
      <c r="J57" s="98"/>
    </row>
    <row r="58" spans="3:10">
      <c r="C58" s="98"/>
      <c r="D58" s="98"/>
      <c r="E58" s="98"/>
      <c r="F58" s="98"/>
      <c r="G58" s="98"/>
      <c r="H58" s="98"/>
      <c r="I58" s="98"/>
      <c r="J58" s="98"/>
    </row>
    <row r="59" spans="3:10">
      <c r="C59" s="98"/>
      <c r="D59" s="98"/>
      <c r="E59" s="98"/>
      <c r="F59" s="98"/>
      <c r="G59" s="98"/>
      <c r="H59" s="98"/>
      <c r="I59" s="98"/>
      <c r="J59" s="98"/>
    </row>
    <row r="60" spans="3:10">
      <c r="C60" s="98"/>
      <c r="D60" s="98"/>
      <c r="E60" s="98"/>
      <c r="F60" s="98"/>
      <c r="G60" s="98"/>
      <c r="H60" s="98"/>
      <c r="I60" s="98"/>
      <c r="J60" s="98"/>
    </row>
    <row r="61" spans="3:10">
      <c r="C61" s="98"/>
      <c r="D61" s="98"/>
      <c r="E61" s="98"/>
      <c r="F61" s="98"/>
      <c r="G61" s="98"/>
      <c r="H61" s="98"/>
      <c r="I61" s="98"/>
      <c r="J61" s="98"/>
    </row>
    <row r="62" spans="3:10">
      <c r="C62" s="98"/>
      <c r="D62" s="98"/>
      <c r="E62" s="98"/>
      <c r="F62" s="98"/>
      <c r="G62" s="98"/>
      <c r="H62" s="98"/>
      <c r="I62" s="98"/>
      <c r="J62" s="98"/>
    </row>
    <row r="63" spans="3:10">
      <c r="C63" s="98"/>
      <c r="D63" s="98"/>
      <c r="E63" s="98"/>
      <c r="F63" s="98"/>
      <c r="G63" s="98"/>
      <c r="H63" s="98"/>
      <c r="I63" s="98"/>
      <c r="J63" s="98"/>
    </row>
    <row r="64" spans="3:10">
      <c r="C64" s="98"/>
      <c r="D64" s="98"/>
      <c r="E64" s="98"/>
      <c r="F64" s="98"/>
      <c r="G64" s="98"/>
      <c r="H64" s="98"/>
      <c r="I64" s="98"/>
      <c r="J64" s="98"/>
    </row>
    <row r="65" spans="3:10">
      <c r="C65" s="98"/>
      <c r="D65" s="98"/>
      <c r="E65" s="98"/>
      <c r="F65" s="98"/>
      <c r="G65" s="98"/>
      <c r="H65" s="98"/>
      <c r="I65" s="98"/>
      <c r="J65" s="98"/>
    </row>
    <row r="66" spans="3:10">
      <c r="C66" s="98"/>
      <c r="D66" s="98"/>
      <c r="E66" s="98"/>
      <c r="F66" s="98"/>
      <c r="G66" s="98"/>
      <c r="H66" s="98"/>
      <c r="I66" s="98"/>
      <c r="J66" s="98"/>
    </row>
    <row r="67" spans="3:10">
      <c r="C67" s="98"/>
      <c r="D67" s="98"/>
      <c r="E67" s="98"/>
      <c r="F67" s="98"/>
      <c r="G67" s="98"/>
      <c r="H67" s="98"/>
      <c r="I67" s="98"/>
      <c r="J67" s="98"/>
    </row>
    <row r="68" spans="3:10">
      <c r="C68" s="98"/>
      <c r="D68" s="98"/>
      <c r="E68" s="98"/>
      <c r="F68" s="98"/>
      <c r="G68" s="98"/>
      <c r="H68" s="98"/>
      <c r="I68" s="98"/>
      <c r="J68" s="98"/>
    </row>
    <row r="69" spans="3:10">
      <c r="C69" s="98"/>
      <c r="D69" s="98"/>
      <c r="E69" s="98"/>
      <c r="F69" s="98"/>
      <c r="G69" s="98"/>
      <c r="H69" s="98"/>
      <c r="I69" s="98"/>
      <c r="J69" s="98"/>
    </row>
    <row r="70" spans="3:10">
      <c r="C70" s="98"/>
      <c r="D70" s="98"/>
      <c r="E70" s="98"/>
      <c r="F70" s="98"/>
      <c r="G70" s="98"/>
      <c r="H70" s="98"/>
      <c r="I70" s="98"/>
      <c r="J70" s="98"/>
    </row>
    <row r="71" spans="3:10">
      <c r="C71" s="98"/>
      <c r="D71" s="98"/>
      <c r="E71" s="98"/>
      <c r="F71" s="98"/>
      <c r="G71" s="98"/>
      <c r="H71" s="98"/>
      <c r="I71" s="98"/>
      <c r="J71" s="98"/>
    </row>
    <row r="72" spans="3:10">
      <c r="C72" s="98"/>
      <c r="D72" s="98"/>
      <c r="E72" s="98"/>
      <c r="F72" s="98"/>
      <c r="G72" s="98"/>
      <c r="H72" s="98"/>
      <c r="I72" s="98"/>
      <c r="J72" s="98"/>
    </row>
    <row r="73" spans="3:10">
      <c r="C73" s="98"/>
      <c r="D73" s="98"/>
      <c r="E73" s="98"/>
      <c r="F73" s="98"/>
      <c r="G73" s="98"/>
      <c r="H73" s="98"/>
      <c r="I73" s="98"/>
      <c r="J73" s="98"/>
    </row>
    <row r="74" spans="3:10">
      <c r="C74" s="98"/>
      <c r="D74" s="98"/>
      <c r="E74" s="98"/>
      <c r="F74" s="98"/>
      <c r="G74" s="98"/>
      <c r="H74" s="98"/>
      <c r="I74" s="98"/>
      <c r="J74" s="98"/>
    </row>
    <row r="75" spans="3:10">
      <c r="C75" s="98"/>
      <c r="D75" s="98"/>
      <c r="E75" s="98"/>
      <c r="F75" s="98"/>
      <c r="G75" s="98"/>
      <c r="H75" s="98"/>
      <c r="I75" s="98"/>
      <c r="J75" s="98"/>
    </row>
    <row r="76" spans="3:10">
      <c r="C76" s="98"/>
      <c r="D76" s="98"/>
      <c r="E76" s="98"/>
      <c r="F76" s="98"/>
      <c r="G76" s="98"/>
      <c r="H76" s="98"/>
      <c r="I76" s="98"/>
      <c r="J76" s="98"/>
    </row>
    <row r="77" spans="3:10">
      <c r="C77" s="98"/>
      <c r="D77" s="98"/>
      <c r="E77" s="98"/>
      <c r="F77" s="98"/>
      <c r="G77" s="98"/>
      <c r="H77" s="98"/>
      <c r="I77" s="98"/>
      <c r="J77" s="98"/>
    </row>
    <row r="78" spans="3:10">
      <c r="C78" s="98"/>
      <c r="D78" s="98"/>
      <c r="E78" s="98"/>
      <c r="F78" s="98"/>
      <c r="G78" s="98"/>
      <c r="H78" s="98"/>
      <c r="I78" s="98"/>
      <c r="J78" s="98"/>
    </row>
    <row r="79" spans="3:10">
      <c r="C79" s="98"/>
      <c r="D79" s="98"/>
      <c r="E79" s="98"/>
      <c r="F79" s="98"/>
      <c r="G79" s="98"/>
      <c r="H79" s="98"/>
      <c r="I79" s="98"/>
      <c r="J79" s="98"/>
    </row>
    <row r="80" spans="3:10">
      <c r="C80" s="98"/>
      <c r="D80" s="98"/>
      <c r="E80" s="98"/>
      <c r="F80" s="98"/>
      <c r="G80" s="98"/>
      <c r="H80" s="98"/>
      <c r="I80" s="98"/>
      <c r="J80" s="98"/>
    </row>
    <row r="81" spans="3:10">
      <c r="C81" s="98"/>
      <c r="D81" s="98"/>
      <c r="E81" s="98"/>
      <c r="F81" s="98"/>
      <c r="G81" s="98"/>
      <c r="H81" s="98"/>
      <c r="I81" s="98"/>
      <c r="J81" s="98"/>
    </row>
    <row r="82" spans="3:10">
      <c r="C82" s="98"/>
      <c r="D82" s="98"/>
      <c r="E82" s="98"/>
      <c r="F82" s="98"/>
      <c r="G82" s="98"/>
      <c r="H82" s="98"/>
      <c r="I82" s="98"/>
      <c r="J82" s="98"/>
    </row>
    <row r="83" spans="3:10">
      <c r="C83" s="98"/>
      <c r="D83" s="98"/>
      <c r="E83" s="98"/>
      <c r="F83" s="98"/>
      <c r="G83" s="98"/>
      <c r="H83" s="98"/>
      <c r="I83" s="98"/>
      <c r="J83" s="98"/>
    </row>
    <row r="84" spans="3:10">
      <c r="C84" s="98"/>
      <c r="D84" s="98"/>
      <c r="E84" s="98"/>
      <c r="F84" s="98"/>
      <c r="G84" s="98"/>
      <c r="H84" s="98"/>
      <c r="I84" s="98"/>
      <c r="J84" s="98"/>
    </row>
    <row r="85" spans="3:10">
      <c r="C85" s="98"/>
      <c r="D85" s="98"/>
      <c r="E85" s="98"/>
      <c r="F85" s="98"/>
      <c r="G85" s="98"/>
      <c r="H85" s="98"/>
      <c r="I85" s="98"/>
      <c r="J85" s="98"/>
    </row>
    <row r="86" spans="3:10">
      <c r="C86" s="98"/>
      <c r="D86" s="98"/>
      <c r="E86" s="98"/>
      <c r="F86" s="98"/>
      <c r="G86" s="98"/>
      <c r="H86" s="98"/>
      <c r="I86" s="98"/>
      <c r="J86" s="98"/>
    </row>
    <row r="87" spans="3:10">
      <c r="C87" s="98"/>
      <c r="D87" s="98"/>
      <c r="E87" s="98"/>
      <c r="F87" s="98"/>
      <c r="G87" s="98"/>
      <c r="H87" s="98"/>
      <c r="I87" s="98"/>
      <c r="J87" s="98"/>
    </row>
    <row r="88" spans="3:10">
      <c r="C88" s="98"/>
      <c r="D88" s="98"/>
      <c r="E88" s="98"/>
      <c r="F88" s="98"/>
      <c r="G88" s="98"/>
      <c r="H88" s="98"/>
      <c r="I88" s="98"/>
      <c r="J88" s="98"/>
    </row>
    <row r="89" spans="3:10">
      <c r="C89" s="98"/>
      <c r="D89" s="98"/>
      <c r="E89" s="98"/>
      <c r="F89" s="98"/>
      <c r="G89" s="98"/>
      <c r="H89" s="98"/>
      <c r="I89" s="98"/>
      <c r="J89" s="98"/>
    </row>
    <row r="90" spans="3:10">
      <c r="C90" s="98"/>
      <c r="D90" s="98"/>
      <c r="E90" s="98"/>
      <c r="F90" s="98"/>
      <c r="G90" s="98"/>
      <c r="H90" s="98"/>
      <c r="I90" s="98"/>
      <c r="J90" s="98"/>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590277777777778" bottom="0.393055555555556" header="0.314583333333333" footer="0.314583333333333"/>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
  <sheetViews>
    <sheetView workbookViewId="0">
      <selection activeCell="B9" sqref="B9"/>
    </sheetView>
  </sheetViews>
  <sheetFormatPr defaultColWidth="9" defaultRowHeight="10.8" outlineLevelCol="7"/>
  <cols>
    <col min="1" max="1" width="23.75" style="142" customWidth="1"/>
    <col min="2" max="2" width="36.5" style="1" customWidth="1"/>
    <col min="3" max="3" width="17.5" style="1" customWidth="1"/>
    <col min="4" max="5" width="16.5" style="1" customWidth="1"/>
    <col min="6" max="6" width="13.8333333333333" style="1" customWidth="1"/>
    <col min="7" max="8" width="16.5" style="1" customWidth="1"/>
    <col min="9" max="241" width="9.33333333333333" style="1"/>
    <col min="242" max="244" width="3.66666666666667" style="1" customWidth="1"/>
    <col min="245" max="245" width="43.6666666666667" style="1" customWidth="1"/>
    <col min="246" max="252" width="20" style="1" customWidth="1"/>
    <col min="253" max="253" width="11.3333333333333" style="1" customWidth="1"/>
    <col min="254" max="497" width="9.33333333333333" style="1"/>
    <col min="498" max="500" width="3.66666666666667" style="1" customWidth="1"/>
    <col min="501" max="501" width="43.6666666666667" style="1" customWidth="1"/>
    <col min="502" max="508" width="20" style="1" customWidth="1"/>
    <col min="509" max="509" width="11.3333333333333" style="1" customWidth="1"/>
    <col min="510" max="753" width="9.33333333333333" style="1"/>
    <col min="754" max="756" width="3.66666666666667" style="1" customWidth="1"/>
    <col min="757" max="757" width="43.6666666666667" style="1" customWidth="1"/>
    <col min="758" max="764" width="20" style="1" customWidth="1"/>
    <col min="765" max="765" width="11.3333333333333" style="1" customWidth="1"/>
    <col min="766" max="1009" width="9.33333333333333" style="1"/>
    <col min="1010" max="1012" width="3.66666666666667" style="1" customWidth="1"/>
    <col min="1013" max="1013" width="43.6666666666667" style="1" customWidth="1"/>
    <col min="1014" max="1020" width="20" style="1" customWidth="1"/>
    <col min="1021" max="1021" width="11.3333333333333" style="1" customWidth="1"/>
    <col min="1022" max="1265" width="9.33333333333333" style="1"/>
    <col min="1266" max="1268" width="3.66666666666667" style="1" customWidth="1"/>
    <col min="1269" max="1269" width="43.6666666666667" style="1" customWidth="1"/>
    <col min="1270" max="1276" width="20" style="1" customWidth="1"/>
    <col min="1277" max="1277" width="11.3333333333333" style="1" customWidth="1"/>
    <col min="1278" max="1521" width="9.33333333333333" style="1"/>
    <col min="1522" max="1524" width="3.66666666666667" style="1" customWidth="1"/>
    <col min="1525" max="1525" width="43.6666666666667" style="1" customWidth="1"/>
    <col min="1526" max="1532" width="20" style="1" customWidth="1"/>
    <col min="1533" max="1533" width="11.3333333333333" style="1" customWidth="1"/>
    <col min="1534" max="1777" width="9.33333333333333" style="1"/>
    <col min="1778" max="1780" width="3.66666666666667" style="1" customWidth="1"/>
    <col min="1781" max="1781" width="43.6666666666667" style="1" customWidth="1"/>
    <col min="1782" max="1788" width="20" style="1" customWidth="1"/>
    <col min="1789" max="1789" width="11.3333333333333" style="1" customWidth="1"/>
    <col min="1790" max="2033" width="9.33333333333333" style="1"/>
    <col min="2034" max="2036" width="3.66666666666667" style="1" customWidth="1"/>
    <col min="2037" max="2037" width="43.6666666666667" style="1" customWidth="1"/>
    <col min="2038" max="2044" width="20" style="1" customWidth="1"/>
    <col min="2045" max="2045" width="11.3333333333333" style="1" customWidth="1"/>
    <col min="2046" max="2289" width="9.33333333333333" style="1"/>
    <col min="2290" max="2292" width="3.66666666666667" style="1" customWidth="1"/>
    <col min="2293" max="2293" width="43.6666666666667" style="1" customWidth="1"/>
    <col min="2294" max="2300" width="20" style="1" customWidth="1"/>
    <col min="2301" max="2301" width="11.3333333333333" style="1" customWidth="1"/>
    <col min="2302" max="2545" width="9.33333333333333" style="1"/>
    <col min="2546" max="2548" width="3.66666666666667" style="1" customWidth="1"/>
    <col min="2549" max="2549" width="43.6666666666667" style="1" customWidth="1"/>
    <col min="2550" max="2556" width="20" style="1" customWidth="1"/>
    <col min="2557" max="2557" width="11.3333333333333" style="1" customWidth="1"/>
    <col min="2558" max="2801" width="9.33333333333333" style="1"/>
    <col min="2802" max="2804" width="3.66666666666667" style="1" customWidth="1"/>
    <col min="2805" max="2805" width="43.6666666666667" style="1" customWidth="1"/>
    <col min="2806" max="2812" width="20" style="1" customWidth="1"/>
    <col min="2813" max="2813" width="11.3333333333333" style="1" customWidth="1"/>
    <col min="2814" max="3057" width="9.33333333333333" style="1"/>
    <col min="3058" max="3060" width="3.66666666666667" style="1" customWidth="1"/>
    <col min="3061" max="3061" width="43.6666666666667" style="1" customWidth="1"/>
    <col min="3062" max="3068" width="20" style="1" customWidth="1"/>
    <col min="3069" max="3069" width="11.3333333333333" style="1" customWidth="1"/>
    <col min="3070" max="3313" width="9.33333333333333" style="1"/>
    <col min="3314" max="3316" width="3.66666666666667" style="1" customWidth="1"/>
    <col min="3317" max="3317" width="43.6666666666667" style="1" customWidth="1"/>
    <col min="3318" max="3324" width="20" style="1" customWidth="1"/>
    <col min="3325" max="3325" width="11.3333333333333" style="1" customWidth="1"/>
    <col min="3326" max="3569" width="9.33333333333333" style="1"/>
    <col min="3570" max="3572" width="3.66666666666667" style="1" customWidth="1"/>
    <col min="3573" max="3573" width="43.6666666666667" style="1" customWidth="1"/>
    <col min="3574" max="3580" width="20" style="1" customWidth="1"/>
    <col min="3581" max="3581" width="11.3333333333333" style="1" customWidth="1"/>
    <col min="3582" max="3825" width="9.33333333333333" style="1"/>
    <col min="3826" max="3828" width="3.66666666666667" style="1" customWidth="1"/>
    <col min="3829" max="3829" width="43.6666666666667" style="1" customWidth="1"/>
    <col min="3830" max="3836" width="20" style="1" customWidth="1"/>
    <col min="3837" max="3837" width="11.3333333333333" style="1" customWidth="1"/>
    <col min="3838" max="4081" width="9.33333333333333" style="1"/>
    <col min="4082" max="4084" width="3.66666666666667" style="1" customWidth="1"/>
    <col min="4085" max="4085" width="43.6666666666667" style="1" customWidth="1"/>
    <col min="4086" max="4092" width="20" style="1" customWidth="1"/>
    <col min="4093" max="4093" width="11.3333333333333" style="1" customWidth="1"/>
    <col min="4094" max="4337" width="9.33333333333333" style="1"/>
    <col min="4338" max="4340" width="3.66666666666667" style="1" customWidth="1"/>
    <col min="4341" max="4341" width="43.6666666666667" style="1" customWidth="1"/>
    <col min="4342" max="4348" width="20" style="1" customWidth="1"/>
    <col min="4349" max="4349" width="11.3333333333333" style="1" customWidth="1"/>
    <col min="4350" max="4593" width="9.33333333333333" style="1"/>
    <col min="4594" max="4596" width="3.66666666666667" style="1" customWidth="1"/>
    <col min="4597" max="4597" width="43.6666666666667" style="1" customWidth="1"/>
    <col min="4598" max="4604" width="20" style="1" customWidth="1"/>
    <col min="4605" max="4605" width="11.3333333333333" style="1" customWidth="1"/>
    <col min="4606" max="4849" width="9.33333333333333" style="1"/>
    <col min="4850" max="4852" width="3.66666666666667" style="1" customWidth="1"/>
    <col min="4853" max="4853" width="43.6666666666667" style="1" customWidth="1"/>
    <col min="4854" max="4860" width="20" style="1" customWidth="1"/>
    <col min="4861" max="4861" width="11.3333333333333" style="1" customWidth="1"/>
    <col min="4862" max="5105" width="9.33333333333333" style="1"/>
    <col min="5106" max="5108" width="3.66666666666667" style="1" customWidth="1"/>
    <col min="5109" max="5109" width="43.6666666666667" style="1" customWidth="1"/>
    <col min="5110" max="5116" width="20" style="1" customWidth="1"/>
    <col min="5117" max="5117" width="11.3333333333333" style="1" customWidth="1"/>
    <col min="5118" max="5361" width="9.33333333333333" style="1"/>
    <col min="5362" max="5364" width="3.66666666666667" style="1" customWidth="1"/>
    <col min="5365" max="5365" width="43.6666666666667" style="1" customWidth="1"/>
    <col min="5366" max="5372" width="20" style="1" customWidth="1"/>
    <col min="5373" max="5373" width="11.3333333333333" style="1" customWidth="1"/>
    <col min="5374" max="5617" width="9.33333333333333" style="1"/>
    <col min="5618" max="5620" width="3.66666666666667" style="1" customWidth="1"/>
    <col min="5621" max="5621" width="43.6666666666667" style="1" customWidth="1"/>
    <col min="5622" max="5628" width="20" style="1" customWidth="1"/>
    <col min="5629" max="5629" width="11.3333333333333" style="1" customWidth="1"/>
    <col min="5630" max="5873" width="9.33333333333333" style="1"/>
    <col min="5874" max="5876" width="3.66666666666667" style="1" customWidth="1"/>
    <col min="5877" max="5877" width="43.6666666666667" style="1" customWidth="1"/>
    <col min="5878" max="5884" width="20" style="1" customWidth="1"/>
    <col min="5885" max="5885" width="11.3333333333333" style="1" customWidth="1"/>
    <col min="5886" max="6129" width="9.33333333333333" style="1"/>
    <col min="6130" max="6132" width="3.66666666666667" style="1" customWidth="1"/>
    <col min="6133" max="6133" width="43.6666666666667" style="1" customWidth="1"/>
    <col min="6134" max="6140" width="20" style="1" customWidth="1"/>
    <col min="6141" max="6141" width="11.3333333333333" style="1" customWidth="1"/>
    <col min="6142" max="6385" width="9.33333333333333" style="1"/>
    <col min="6386" max="6388" width="3.66666666666667" style="1" customWidth="1"/>
    <col min="6389" max="6389" width="43.6666666666667" style="1" customWidth="1"/>
    <col min="6390" max="6396" width="20" style="1" customWidth="1"/>
    <col min="6397" max="6397" width="11.3333333333333" style="1" customWidth="1"/>
    <col min="6398" max="6641" width="9.33333333333333" style="1"/>
    <col min="6642" max="6644" width="3.66666666666667" style="1" customWidth="1"/>
    <col min="6645" max="6645" width="43.6666666666667" style="1" customWidth="1"/>
    <col min="6646" max="6652" width="20" style="1" customWidth="1"/>
    <col min="6653" max="6653" width="11.3333333333333" style="1" customWidth="1"/>
    <col min="6654" max="6897" width="9.33333333333333" style="1"/>
    <col min="6898" max="6900" width="3.66666666666667" style="1" customWidth="1"/>
    <col min="6901" max="6901" width="43.6666666666667" style="1" customWidth="1"/>
    <col min="6902" max="6908" width="20" style="1" customWidth="1"/>
    <col min="6909" max="6909" width="11.3333333333333" style="1" customWidth="1"/>
    <col min="6910" max="7153" width="9.33333333333333" style="1"/>
    <col min="7154" max="7156" width="3.66666666666667" style="1" customWidth="1"/>
    <col min="7157" max="7157" width="43.6666666666667" style="1" customWidth="1"/>
    <col min="7158" max="7164" width="20" style="1" customWidth="1"/>
    <col min="7165" max="7165" width="11.3333333333333" style="1" customWidth="1"/>
    <col min="7166" max="7409" width="9.33333333333333" style="1"/>
    <col min="7410" max="7412" width="3.66666666666667" style="1" customWidth="1"/>
    <col min="7413" max="7413" width="43.6666666666667" style="1" customWidth="1"/>
    <col min="7414" max="7420" width="20" style="1" customWidth="1"/>
    <col min="7421" max="7421" width="11.3333333333333" style="1" customWidth="1"/>
    <col min="7422" max="7665" width="9.33333333333333" style="1"/>
    <col min="7666" max="7668" width="3.66666666666667" style="1" customWidth="1"/>
    <col min="7669" max="7669" width="43.6666666666667" style="1" customWidth="1"/>
    <col min="7670" max="7676" width="20" style="1" customWidth="1"/>
    <col min="7677" max="7677" width="11.3333333333333" style="1" customWidth="1"/>
    <col min="7678" max="7921" width="9.33333333333333" style="1"/>
    <col min="7922" max="7924" width="3.66666666666667" style="1" customWidth="1"/>
    <col min="7925" max="7925" width="43.6666666666667" style="1" customWidth="1"/>
    <col min="7926" max="7932" width="20" style="1" customWidth="1"/>
    <col min="7933" max="7933" width="11.3333333333333" style="1" customWidth="1"/>
    <col min="7934" max="8177" width="9.33333333333333" style="1"/>
    <col min="8178" max="8180" width="3.66666666666667" style="1" customWidth="1"/>
    <col min="8181" max="8181" width="43.6666666666667" style="1" customWidth="1"/>
    <col min="8182" max="8188" width="20" style="1" customWidth="1"/>
    <col min="8189" max="8189" width="11.3333333333333" style="1" customWidth="1"/>
    <col min="8190" max="8433" width="9.33333333333333" style="1"/>
    <col min="8434" max="8436" width="3.66666666666667" style="1" customWidth="1"/>
    <col min="8437" max="8437" width="43.6666666666667" style="1" customWidth="1"/>
    <col min="8438" max="8444" width="20" style="1" customWidth="1"/>
    <col min="8445" max="8445" width="11.3333333333333" style="1" customWidth="1"/>
    <col min="8446" max="8689" width="9.33333333333333" style="1"/>
    <col min="8690" max="8692" width="3.66666666666667" style="1" customWidth="1"/>
    <col min="8693" max="8693" width="43.6666666666667" style="1" customWidth="1"/>
    <col min="8694" max="8700" width="20" style="1" customWidth="1"/>
    <col min="8701" max="8701" width="11.3333333333333" style="1" customWidth="1"/>
    <col min="8702" max="8945" width="9.33333333333333" style="1"/>
    <col min="8946" max="8948" width="3.66666666666667" style="1" customWidth="1"/>
    <col min="8949" max="8949" width="43.6666666666667" style="1" customWidth="1"/>
    <col min="8950" max="8956" width="20" style="1" customWidth="1"/>
    <col min="8957" max="8957" width="11.3333333333333" style="1" customWidth="1"/>
    <col min="8958" max="9201" width="9.33333333333333" style="1"/>
    <col min="9202" max="9204" width="3.66666666666667" style="1" customWidth="1"/>
    <col min="9205" max="9205" width="43.6666666666667" style="1" customWidth="1"/>
    <col min="9206" max="9212" width="20" style="1" customWidth="1"/>
    <col min="9213" max="9213" width="11.3333333333333" style="1" customWidth="1"/>
    <col min="9214" max="9457" width="9.33333333333333" style="1"/>
    <col min="9458" max="9460" width="3.66666666666667" style="1" customWidth="1"/>
    <col min="9461" max="9461" width="43.6666666666667" style="1" customWidth="1"/>
    <col min="9462" max="9468" width="20" style="1" customWidth="1"/>
    <col min="9469" max="9469" width="11.3333333333333" style="1" customWidth="1"/>
    <col min="9470" max="9713" width="9.33333333333333" style="1"/>
    <col min="9714" max="9716" width="3.66666666666667" style="1" customWidth="1"/>
    <col min="9717" max="9717" width="43.6666666666667" style="1" customWidth="1"/>
    <col min="9718" max="9724" width="20" style="1" customWidth="1"/>
    <col min="9725" max="9725" width="11.3333333333333" style="1" customWidth="1"/>
    <col min="9726" max="9969" width="9.33333333333333" style="1"/>
    <col min="9970" max="9972" width="3.66666666666667" style="1" customWidth="1"/>
    <col min="9973" max="9973" width="43.6666666666667" style="1" customWidth="1"/>
    <col min="9974" max="9980" width="20" style="1" customWidth="1"/>
    <col min="9981" max="9981" width="11.3333333333333" style="1" customWidth="1"/>
    <col min="9982" max="10225" width="9.33333333333333" style="1"/>
    <col min="10226" max="10228" width="3.66666666666667" style="1" customWidth="1"/>
    <col min="10229" max="10229" width="43.6666666666667" style="1" customWidth="1"/>
    <col min="10230" max="10236" width="20" style="1" customWidth="1"/>
    <col min="10237" max="10237" width="11.3333333333333" style="1" customWidth="1"/>
    <col min="10238" max="10481" width="9.33333333333333" style="1"/>
    <col min="10482" max="10484" width="3.66666666666667" style="1" customWidth="1"/>
    <col min="10485" max="10485" width="43.6666666666667" style="1" customWidth="1"/>
    <col min="10486" max="10492" width="20" style="1" customWidth="1"/>
    <col min="10493" max="10493" width="11.3333333333333" style="1" customWidth="1"/>
    <col min="10494" max="10737" width="9.33333333333333" style="1"/>
    <col min="10738" max="10740" width="3.66666666666667" style="1" customWidth="1"/>
    <col min="10741" max="10741" width="43.6666666666667" style="1" customWidth="1"/>
    <col min="10742" max="10748" width="20" style="1" customWidth="1"/>
    <col min="10749" max="10749" width="11.3333333333333" style="1" customWidth="1"/>
    <col min="10750" max="10993" width="9.33333333333333" style="1"/>
    <col min="10994" max="10996" width="3.66666666666667" style="1" customWidth="1"/>
    <col min="10997" max="10997" width="43.6666666666667" style="1" customWidth="1"/>
    <col min="10998" max="11004" width="20" style="1" customWidth="1"/>
    <col min="11005" max="11005" width="11.3333333333333" style="1" customWidth="1"/>
    <col min="11006" max="11249" width="9.33333333333333" style="1"/>
    <col min="11250" max="11252" width="3.66666666666667" style="1" customWidth="1"/>
    <col min="11253" max="11253" width="43.6666666666667" style="1" customWidth="1"/>
    <col min="11254" max="11260" width="20" style="1" customWidth="1"/>
    <col min="11261" max="11261" width="11.3333333333333" style="1" customWidth="1"/>
    <col min="11262" max="11505" width="9.33333333333333" style="1"/>
    <col min="11506" max="11508" width="3.66666666666667" style="1" customWidth="1"/>
    <col min="11509" max="11509" width="43.6666666666667" style="1" customWidth="1"/>
    <col min="11510" max="11516" width="20" style="1" customWidth="1"/>
    <col min="11517" max="11517" width="11.3333333333333" style="1" customWidth="1"/>
    <col min="11518" max="11761" width="9.33333333333333" style="1"/>
    <col min="11762" max="11764" width="3.66666666666667" style="1" customWidth="1"/>
    <col min="11765" max="11765" width="43.6666666666667" style="1" customWidth="1"/>
    <col min="11766" max="11772" width="20" style="1" customWidth="1"/>
    <col min="11773" max="11773" width="11.3333333333333" style="1" customWidth="1"/>
    <col min="11774" max="12017" width="9.33333333333333" style="1"/>
    <col min="12018" max="12020" width="3.66666666666667" style="1" customWidth="1"/>
    <col min="12021" max="12021" width="43.6666666666667" style="1" customWidth="1"/>
    <col min="12022" max="12028" width="20" style="1" customWidth="1"/>
    <col min="12029" max="12029" width="11.3333333333333" style="1" customWidth="1"/>
    <col min="12030" max="12273" width="9.33333333333333" style="1"/>
    <col min="12274" max="12276" width="3.66666666666667" style="1" customWidth="1"/>
    <col min="12277" max="12277" width="43.6666666666667" style="1" customWidth="1"/>
    <col min="12278" max="12284" width="20" style="1" customWidth="1"/>
    <col min="12285" max="12285" width="11.3333333333333" style="1" customWidth="1"/>
    <col min="12286" max="12529" width="9.33333333333333" style="1"/>
    <col min="12530" max="12532" width="3.66666666666667" style="1" customWidth="1"/>
    <col min="12533" max="12533" width="43.6666666666667" style="1" customWidth="1"/>
    <col min="12534" max="12540" width="20" style="1" customWidth="1"/>
    <col min="12541" max="12541" width="11.3333333333333" style="1" customWidth="1"/>
    <col min="12542" max="12785" width="9.33333333333333" style="1"/>
    <col min="12786" max="12788" width="3.66666666666667" style="1" customWidth="1"/>
    <col min="12789" max="12789" width="43.6666666666667" style="1" customWidth="1"/>
    <col min="12790" max="12796" width="20" style="1" customWidth="1"/>
    <col min="12797" max="12797" width="11.3333333333333" style="1" customWidth="1"/>
    <col min="12798" max="13041" width="9.33333333333333" style="1"/>
    <col min="13042" max="13044" width="3.66666666666667" style="1" customWidth="1"/>
    <col min="13045" max="13045" width="43.6666666666667" style="1" customWidth="1"/>
    <col min="13046" max="13052" width="20" style="1" customWidth="1"/>
    <col min="13053" max="13053" width="11.3333333333333" style="1" customWidth="1"/>
    <col min="13054" max="13297" width="9.33333333333333" style="1"/>
    <col min="13298" max="13300" width="3.66666666666667" style="1" customWidth="1"/>
    <col min="13301" max="13301" width="43.6666666666667" style="1" customWidth="1"/>
    <col min="13302" max="13308" width="20" style="1" customWidth="1"/>
    <col min="13309" max="13309" width="11.3333333333333" style="1" customWidth="1"/>
    <col min="13310" max="13553" width="9.33333333333333" style="1"/>
    <col min="13554" max="13556" width="3.66666666666667" style="1" customWidth="1"/>
    <col min="13557" max="13557" width="43.6666666666667" style="1" customWidth="1"/>
    <col min="13558" max="13564" width="20" style="1" customWidth="1"/>
    <col min="13565" max="13565" width="11.3333333333333" style="1" customWidth="1"/>
    <col min="13566" max="13809" width="9.33333333333333" style="1"/>
    <col min="13810" max="13812" width="3.66666666666667" style="1" customWidth="1"/>
    <col min="13813" max="13813" width="43.6666666666667" style="1" customWidth="1"/>
    <col min="13814" max="13820" width="20" style="1" customWidth="1"/>
    <col min="13821" max="13821" width="11.3333333333333" style="1" customWidth="1"/>
    <col min="13822" max="14065" width="9.33333333333333" style="1"/>
    <col min="14066" max="14068" width="3.66666666666667" style="1" customWidth="1"/>
    <col min="14069" max="14069" width="43.6666666666667" style="1" customWidth="1"/>
    <col min="14070" max="14076" width="20" style="1" customWidth="1"/>
    <col min="14077" max="14077" width="11.3333333333333" style="1" customWidth="1"/>
    <col min="14078" max="14321" width="9.33333333333333" style="1"/>
    <col min="14322" max="14324" width="3.66666666666667" style="1" customWidth="1"/>
    <col min="14325" max="14325" width="43.6666666666667" style="1" customWidth="1"/>
    <col min="14326" max="14332" width="20" style="1" customWidth="1"/>
    <col min="14333" max="14333" width="11.3333333333333" style="1" customWidth="1"/>
    <col min="14334" max="14577" width="9.33333333333333" style="1"/>
    <col min="14578" max="14580" width="3.66666666666667" style="1" customWidth="1"/>
    <col min="14581" max="14581" width="43.6666666666667" style="1" customWidth="1"/>
    <col min="14582" max="14588" width="20" style="1" customWidth="1"/>
    <col min="14589" max="14589" width="11.3333333333333" style="1" customWidth="1"/>
    <col min="14590" max="14833" width="9.33333333333333" style="1"/>
    <col min="14834" max="14836" width="3.66666666666667" style="1" customWidth="1"/>
    <col min="14837" max="14837" width="43.6666666666667" style="1" customWidth="1"/>
    <col min="14838" max="14844" width="20" style="1" customWidth="1"/>
    <col min="14845" max="14845" width="11.3333333333333" style="1" customWidth="1"/>
    <col min="14846" max="15089" width="9.33333333333333" style="1"/>
    <col min="15090" max="15092" width="3.66666666666667" style="1" customWidth="1"/>
    <col min="15093" max="15093" width="43.6666666666667" style="1" customWidth="1"/>
    <col min="15094" max="15100" width="20" style="1" customWidth="1"/>
    <col min="15101" max="15101" width="11.3333333333333" style="1" customWidth="1"/>
    <col min="15102" max="15345" width="9.33333333333333" style="1"/>
    <col min="15346" max="15348" width="3.66666666666667" style="1" customWidth="1"/>
    <col min="15349" max="15349" width="43.6666666666667" style="1" customWidth="1"/>
    <col min="15350" max="15356" width="20" style="1" customWidth="1"/>
    <col min="15357" max="15357" width="11.3333333333333" style="1" customWidth="1"/>
    <col min="15358" max="15601" width="9.33333333333333" style="1"/>
    <col min="15602" max="15604" width="3.66666666666667" style="1" customWidth="1"/>
    <col min="15605" max="15605" width="43.6666666666667" style="1" customWidth="1"/>
    <col min="15606" max="15612" width="20" style="1" customWidth="1"/>
    <col min="15613" max="15613" width="11.3333333333333" style="1" customWidth="1"/>
    <col min="15614" max="15857" width="9.33333333333333" style="1"/>
    <col min="15858" max="15860" width="3.66666666666667" style="1" customWidth="1"/>
    <col min="15861" max="15861" width="43.6666666666667" style="1" customWidth="1"/>
    <col min="15862" max="15868" width="20" style="1" customWidth="1"/>
    <col min="15869" max="15869" width="11.3333333333333" style="1" customWidth="1"/>
    <col min="15870" max="16113" width="9.33333333333333" style="1"/>
    <col min="16114" max="16116" width="3.66666666666667" style="1" customWidth="1"/>
    <col min="16117" max="16117" width="43.6666666666667" style="1" customWidth="1"/>
    <col min="16118" max="16124" width="20" style="1" customWidth="1"/>
    <col min="16125" max="16125" width="11.3333333333333" style="1" customWidth="1"/>
    <col min="16126" max="16384" width="9.33333333333333" style="1"/>
  </cols>
  <sheetData>
    <row r="1" ht="24.95" customHeight="1" spans="1:8">
      <c r="A1" s="198" t="s">
        <v>132</v>
      </c>
      <c r="B1" s="2"/>
      <c r="C1" s="2"/>
      <c r="D1" s="2"/>
      <c r="E1" s="2"/>
      <c r="F1" s="2"/>
      <c r="G1" s="2"/>
      <c r="H1" s="2"/>
    </row>
    <row r="2" ht="14.4" spans="1:8">
      <c r="A2" s="3"/>
      <c r="B2" s="143"/>
      <c r="C2" s="143"/>
      <c r="D2" s="143"/>
      <c r="E2" s="143"/>
      <c r="F2" s="143"/>
      <c r="G2" s="143"/>
      <c r="H2" s="99" t="s">
        <v>133</v>
      </c>
    </row>
    <row r="3" ht="20.1" customHeight="1" spans="1:8">
      <c r="A3" s="39" t="s">
        <v>3</v>
      </c>
      <c r="B3" s="39"/>
      <c r="C3" s="143"/>
      <c r="D3" s="143"/>
      <c r="E3" s="144"/>
      <c r="F3" s="143"/>
      <c r="G3" s="143"/>
      <c r="H3" s="99" t="s">
        <v>4</v>
      </c>
    </row>
    <row r="4" ht="18" customHeight="1" spans="1:8">
      <c r="A4" s="145" t="s">
        <v>7</v>
      </c>
      <c r="B4" s="146" t="s">
        <v>39</v>
      </c>
      <c r="C4" s="147" t="s">
        <v>29</v>
      </c>
      <c r="D4" s="147" t="s">
        <v>134</v>
      </c>
      <c r="E4" s="147" t="s">
        <v>135</v>
      </c>
      <c r="F4" s="147" t="s">
        <v>136</v>
      </c>
      <c r="G4" s="147" t="s">
        <v>137</v>
      </c>
      <c r="H4" s="147" t="s">
        <v>138</v>
      </c>
    </row>
    <row r="5" ht="10" customHeight="1" spans="1:8">
      <c r="A5" s="147" t="s">
        <v>46</v>
      </c>
      <c r="B5" s="147" t="s">
        <v>47</v>
      </c>
      <c r="C5" s="148"/>
      <c r="D5" s="148"/>
      <c r="E5" s="148"/>
      <c r="F5" s="148"/>
      <c r="G5" s="148"/>
      <c r="H5" s="148"/>
    </row>
    <row r="6" ht="9" customHeight="1" spans="1:8">
      <c r="A6" s="148"/>
      <c r="B6" s="148" t="s">
        <v>39</v>
      </c>
      <c r="C6" s="148"/>
      <c r="D6" s="148"/>
      <c r="E6" s="148"/>
      <c r="F6" s="148"/>
      <c r="G6" s="148"/>
      <c r="H6" s="148"/>
    </row>
    <row r="7" ht="18" customHeight="1" spans="1:8">
      <c r="A7" s="149" t="s">
        <v>50</v>
      </c>
      <c r="B7" s="150"/>
      <c r="C7" s="113">
        <f>C8+C11+C21+C26+C29+C35+C38+C41+C48+C51+C54</f>
        <v>14602.08</v>
      </c>
      <c r="D7" s="113">
        <f>D8+D11+D21+D26+D29+D35+D38+D41+D48+D51+D54</f>
        <v>4101.74</v>
      </c>
      <c r="E7" s="113">
        <f>E8+E11+E21+E26+E29+E35+E38+E41+E48+E51+E54</f>
        <v>10500.34</v>
      </c>
      <c r="F7" s="151"/>
      <c r="G7" s="151"/>
      <c r="H7" s="151"/>
    </row>
    <row r="8" ht="18" customHeight="1" spans="1:8">
      <c r="A8" s="32">
        <v>205</v>
      </c>
      <c r="B8" s="32" t="s">
        <v>51</v>
      </c>
      <c r="C8" s="113">
        <f>SUM(D8:H8)</f>
        <v>0.11</v>
      </c>
      <c r="D8" s="113">
        <f>D9</f>
        <v>0.11</v>
      </c>
      <c r="E8" s="113"/>
      <c r="F8" s="151"/>
      <c r="G8" s="151"/>
      <c r="H8" s="151"/>
    </row>
    <row r="9" ht="18" customHeight="1" spans="1:8">
      <c r="A9" s="32">
        <v>20508</v>
      </c>
      <c r="B9" s="32" t="s">
        <v>52</v>
      </c>
      <c r="C9" s="113">
        <f>SUM(D9:H9)</f>
        <v>0.11</v>
      </c>
      <c r="D9" s="113">
        <f>D10</f>
        <v>0.11</v>
      </c>
      <c r="E9" s="113"/>
      <c r="F9" s="151"/>
      <c r="G9" s="151"/>
      <c r="H9" s="151"/>
    </row>
    <row r="10" ht="18" customHeight="1" spans="1:8">
      <c r="A10" s="32">
        <v>2050803</v>
      </c>
      <c r="B10" s="114" t="s">
        <v>53</v>
      </c>
      <c r="C10" s="113">
        <f>SUM(D10:H10)</f>
        <v>0.11</v>
      </c>
      <c r="D10" s="113">
        <v>0.11</v>
      </c>
      <c r="E10" s="113"/>
      <c r="F10" s="151"/>
      <c r="G10" s="151"/>
      <c r="H10" s="151"/>
    </row>
    <row r="11" ht="18" customHeight="1" spans="1:8">
      <c r="A11" s="114" t="s">
        <v>54</v>
      </c>
      <c r="B11" s="32" t="s">
        <v>55</v>
      </c>
      <c r="C11" s="113">
        <f>SUM(D11:H11)</f>
        <v>403.73</v>
      </c>
      <c r="D11" s="113">
        <f>D12+D19</f>
        <v>403.73</v>
      </c>
      <c r="E11" s="113"/>
      <c r="F11" s="151"/>
      <c r="G11" s="151"/>
      <c r="H11" s="151"/>
    </row>
    <row r="12" ht="18" customHeight="1" spans="1:8">
      <c r="A12" s="114" t="s">
        <v>56</v>
      </c>
      <c r="B12" s="32" t="s">
        <v>57</v>
      </c>
      <c r="C12" s="113">
        <f>SUM(D12:H12)</f>
        <v>403.46</v>
      </c>
      <c r="D12" s="113">
        <f>D13+D14+D15+D16+D17+D18</f>
        <v>403.46</v>
      </c>
      <c r="E12" s="113"/>
      <c r="F12" s="151"/>
      <c r="G12" s="151"/>
      <c r="H12" s="151"/>
    </row>
    <row r="13" ht="18" customHeight="1" spans="1:8">
      <c r="A13" s="114" t="s">
        <v>58</v>
      </c>
      <c r="B13" s="32" t="s">
        <v>59</v>
      </c>
      <c r="C13" s="115">
        <f>SUM(D13:H13)</f>
        <v>62.4</v>
      </c>
      <c r="D13" s="115">
        <v>62.4</v>
      </c>
      <c r="E13" s="113"/>
      <c r="F13" s="152"/>
      <c r="G13" s="152"/>
      <c r="H13" s="152"/>
    </row>
    <row r="14" ht="18" customHeight="1" spans="1:8">
      <c r="A14" s="114" t="s">
        <v>60</v>
      </c>
      <c r="B14" s="32" t="s">
        <v>61</v>
      </c>
      <c r="C14" s="113">
        <f>SUM(D14:H14)</f>
        <v>18.61</v>
      </c>
      <c r="D14" s="113">
        <v>18.61</v>
      </c>
      <c r="E14" s="113"/>
      <c r="F14" s="90"/>
      <c r="G14" s="90"/>
      <c r="H14" s="90"/>
    </row>
    <row r="15" ht="18" customHeight="1" spans="1:8">
      <c r="A15" s="32" t="s">
        <v>62</v>
      </c>
      <c r="B15" s="32" t="s">
        <v>63</v>
      </c>
      <c r="C15" s="113">
        <f>SUM(D15:H15)</f>
        <v>190.49</v>
      </c>
      <c r="D15" s="113">
        <v>190.49</v>
      </c>
      <c r="E15" s="52"/>
      <c r="F15" s="90"/>
      <c r="G15" s="90"/>
      <c r="H15" s="90"/>
    </row>
    <row r="16" ht="18" customHeight="1" spans="1:8">
      <c r="A16" s="32" t="s">
        <v>64</v>
      </c>
      <c r="B16" s="32" t="s">
        <v>65</v>
      </c>
      <c r="C16" s="113">
        <f>SUM(D16:H16)</f>
        <v>120.03</v>
      </c>
      <c r="D16" s="113">
        <v>120.03</v>
      </c>
      <c r="E16" s="52"/>
      <c r="F16" s="90"/>
      <c r="G16" s="90"/>
      <c r="H16" s="90"/>
    </row>
    <row r="17" ht="18" customHeight="1" spans="1:8">
      <c r="A17" s="32" t="s">
        <v>66</v>
      </c>
      <c r="B17" s="32" t="s">
        <v>67</v>
      </c>
      <c r="C17" s="113">
        <f>SUM(D17:H17)</f>
        <v>5.44</v>
      </c>
      <c r="D17" s="113">
        <v>5.44</v>
      </c>
      <c r="E17" s="52"/>
      <c r="F17" s="90"/>
      <c r="G17" s="90"/>
      <c r="H17" s="90"/>
    </row>
    <row r="18" ht="18" customHeight="1" spans="1:8">
      <c r="A18" s="32" t="s">
        <v>68</v>
      </c>
      <c r="B18" s="32" t="s">
        <v>69</v>
      </c>
      <c r="C18" s="113">
        <f>SUM(D18:H18)</f>
        <v>6.49</v>
      </c>
      <c r="D18" s="113">
        <v>6.49</v>
      </c>
      <c r="E18" s="52"/>
      <c r="F18" s="90"/>
      <c r="G18" s="90"/>
      <c r="H18" s="90"/>
    </row>
    <row r="19" ht="18" customHeight="1" spans="1:8">
      <c r="A19" s="32">
        <v>20808</v>
      </c>
      <c r="B19" s="32" t="s">
        <v>70</v>
      </c>
      <c r="C19" s="113">
        <f>SUM(D19:H19)</f>
        <v>0.27</v>
      </c>
      <c r="D19" s="113">
        <f>D20</f>
        <v>0.27</v>
      </c>
      <c r="E19" s="52"/>
      <c r="F19" s="90"/>
      <c r="G19" s="90"/>
      <c r="H19" s="90"/>
    </row>
    <row r="20" ht="18" customHeight="1" spans="1:8">
      <c r="A20" s="32">
        <v>2080801</v>
      </c>
      <c r="B20" s="32" t="s">
        <v>71</v>
      </c>
      <c r="C20" s="113">
        <f>SUM(D20:H20)</f>
        <v>0.27</v>
      </c>
      <c r="D20" s="113">
        <v>0.27</v>
      </c>
      <c r="E20" s="52"/>
      <c r="F20" s="90"/>
      <c r="G20" s="90"/>
      <c r="H20" s="90"/>
    </row>
    <row r="21" ht="18" customHeight="1" spans="1:8">
      <c r="A21" s="32" t="s">
        <v>72</v>
      </c>
      <c r="B21" s="32" t="s">
        <v>73</v>
      </c>
      <c r="C21" s="113">
        <f t="shared" ref="C21:C38" si="0">SUM(D21:H21)</f>
        <v>151.72</v>
      </c>
      <c r="D21" s="113">
        <f>D22</f>
        <v>151.72</v>
      </c>
      <c r="E21" s="52"/>
      <c r="F21" s="90"/>
      <c r="G21" s="90"/>
      <c r="H21" s="90"/>
    </row>
    <row r="22" ht="18" customHeight="1" spans="1:8">
      <c r="A22" s="32" t="s">
        <v>74</v>
      </c>
      <c r="B22" s="32" t="s">
        <v>75</v>
      </c>
      <c r="C22" s="113">
        <f t="shared" si="0"/>
        <v>151.72</v>
      </c>
      <c r="D22" s="113">
        <f>SUM(D23:D25)</f>
        <v>151.72</v>
      </c>
      <c r="E22" s="52"/>
      <c r="F22" s="90"/>
      <c r="G22" s="90"/>
      <c r="H22" s="90"/>
    </row>
    <row r="23" ht="18" customHeight="1" spans="1:8">
      <c r="A23" s="32" t="s">
        <v>76</v>
      </c>
      <c r="B23" s="32" t="s">
        <v>77</v>
      </c>
      <c r="C23" s="113">
        <f t="shared" si="0"/>
        <v>33.78</v>
      </c>
      <c r="D23" s="113">
        <v>33.78</v>
      </c>
      <c r="E23" s="52"/>
      <c r="F23" s="90"/>
      <c r="G23" s="90"/>
      <c r="H23" s="90"/>
    </row>
    <row r="24" ht="18" customHeight="1" spans="1:8">
      <c r="A24" s="32" t="s">
        <v>78</v>
      </c>
      <c r="B24" s="32" t="s">
        <v>79</v>
      </c>
      <c r="C24" s="113">
        <f t="shared" si="0"/>
        <v>84.94</v>
      </c>
      <c r="D24" s="52">
        <v>84.94</v>
      </c>
      <c r="E24" s="52"/>
      <c r="F24" s="90"/>
      <c r="G24" s="90"/>
      <c r="H24" s="90"/>
    </row>
    <row r="25" ht="18" customHeight="1" spans="1:8">
      <c r="A25" s="32" t="s">
        <v>80</v>
      </c>
      <c r="B25" s="32" t="s">
        <v>81</v>
      </c>
      <c r="C25" s="52">
        <f t="shared" si="0"/>
        <v>33</v>
      </c>
      <c r="D25" s="52">
        <v>33</v>
      </c>
      <c r="E25" s="52"/>
      <c r="F25" s="90"/>
      <c r="G25" s="90"/>
      <c r="H25" s="90"/>
    </row>
    <row r="26" ht="18" customHeight="1" spans="1:8">
      <c r="A26" s="32" t="s">
        <v>139</v>
      </c>
      <c r="B26" s="32" t="s">
        <v>140</v>
      </c>
      <c r="C26" s="52">
        <f t="shared" si="0"/>
        <v>40</v>
      </c>
      <c r="D26" s="52"/>
      <c r="E26" s="52">
        <v>40</v>
      </c>
      <c r="F26" s="90"/>
      <c r="G26" s="90"/>
      <c r="H26" s="90"/>
    </row>
    <row r="27" ht="18" customHeight="1" spans="1:8">
      <c r="A27" s="32" t="s">
        <v>141</v>
      </c>
      <c r="B27" s="32" t="s">
        <v>142</v>
      </c>
      <c r="C27" s="52">
        <f t="shared" si="0"/>
        <v>40</v>
      </c>
      <c r="D27" s="52"/>
      <c r="E27" s="52">
        <v>40</v>
      </c>
      <c r="F27" s="90"/>
      <c r="G27" s="90"/>
      <c r="H27" s="90"/>
    </row>
    <row r="28" ht="18" customHeight="1" spans="1:8">
      <c r="A28" s="32" t="s">
        <v>143</v>
      </c>
      <c r="B28" s="32" t="s">
        <v>144</v>
      </c>
      <c r="C28" s="52">
        <f t="shared" si="0"/>
        <v>40</v>
      </c>
      <c r="D28" s="52"/>
      <c r="E28" s="52">
        <v>40</v>
      </c>
      <c r="F28" s="90"/>
      <c r="G28" s="90"/>
      <c r="H28" s="90"/>
    </row>
    <row r="29" ht="18" customHeight="1" spans="1:8">
      <c r="A29" s="32" t="s">
        <v>82</v>
      </c>
      <c r="B29" s="32" t="s">
        <v>83</v>
      </c>
      <c r="C29" s="113">
        <f t="shared" si="0"/>
        <v>7298.59</v>
      </c>
      <c r="D29" s="52"/>
      <c r="E29" s="113">
        <f>E30</f>
        <v>7298.59</v>
      </c>
      <c r="F29" s="90"/>
      <c r="G29" s="90"/>
      <c r="H29" s="90"/>
    </row>
    <row r="30" ht="18" customHeight="1" spans="1:8">
      <c r="A30" s="32" t="s">
        <v>84</v>
      </c>
      <c r="B30" s="32" t="s">
        <v>85</v>
      </c>
      <c r="C30" s="113">
        <f t="shared" si="0"/>
        <v>7298.59</v>
      </c>
      <c r="D30" s="52"/>
      <c r="E30" s="113">
        <f>SUM(E31:E34)</f>
        <v>7298.59</v>
      </c>
      <c r="F30" s="90"/>
      <c r="G30" s="90"/>
      <c r="H30" s="90"/>
    </row>
    <row r="31" ht="18" customHeight="1" spans="1:8">
      <c r="A31" s="32" t="s">
        <v>86</v>
      </c>
      <c r="B31" s="32" t="s">
        <v>87</v>
      </c>
      <c r="C31" s="116">
        <f t="shared" si="0"/>
        <v>3877</v>
      </c>
      <c r="D31" s="153"/>
      <c r="E31" s="154">
        <v>3877</v>
      </c>
      <c r="F31" s="90"/>
      <c r="G31" s="90"/>
      <c r="H31" s="90"/>
    </row>
    <row r="32" ht="18" customHeight="1" spans="1:8">
      <c r="A32" s="32" t="s">
        <v>88</v>
      </c>
      <c r="B32" s="32" t="s">
        <v>89</v>
      </c>
      <c r="C32" s="115">
        <f t="shared" si="0"/>
        <v>295.4</v>
      </c>
      <c r="D32" s="155"/>
      <c r="E32" s="156">
        <v>295.4</v>
      </c>
      <c r="F32" s="90"/>
      <c r="G32" s="90"/>
      <c r="H32" s="90"/>
    </row>
    <row r="33" ht="18" customHeight="1" spans="1:8">
      <c r="A33" s="32" t="s">
        <v>90</v>
      </c>
      <c r="B33" s="32" t="s">
        <v>91</v>
      </c>
      <c r="C33" s="116">
        <f t="shared" si="0"/>
        <v>3000</v>
      </c>
      <c r="D33" s="153"/>
      <c r="E33" s="154">
        <v>3000</v>
      </c>
      <c r="F33" s="90"/>
      <c r="G33" s="90"/>
      <c r="H33" s="113"/>
    </row>
    <row r="34" ht="18" customHeight="1" spans="1:8">
      <c r="A34" s="32" t="s">
        <v>92</v>
      </c>
      <c r="B34" s="32" t="s">
        <v>93</v>
      </c>
      <c r="C34" s="113">
        <f t="shared" si="0"/>
        <v>126.19</v>
      </c>
      <c r="D34" s="52"/>
      <c r="E34" s="131">
        <v>126.19</v>
      </c>
      <c r="F34" s="90"/>
      <c r="G34" s="90"/>
      <c r="H34" s="113"/>
    </row>
    <row r="35" ht="18" customHeight="1" spans="1:8">
      <c r="A35" s="32" t="s">
        <v>94</v>
      </c>
      <c r="B35" s="32" t="s">
        <v>95</v>
      </c>
      <c r="C35" s="116">
        <f t="shared" si="0"/>
        <v>500</v>
      </c>
      <c r="D35" s="153"/>
      <c r="E35" s="154">
        <v>500</v>
      </c>
      <c r="F35" s="90"/>
      <c r="G35" s="90"/>
      <c r="H35" s="113"/>
    </row>
    <row r="36" ht="18" customHeight="1" spans="1:8">
      <c r="A36" s="32" t="s">
        <v>96</v>
      </c>
      <c r="B36" s="32" t="s">
        <v>97</v>
      </c>
      <c r="C36" s="116">
        <f t="shared" si="0"/>
        <v>500</v>
      </c>
      <c r="D36" s="153"/>
      <c r="E36" s="154">
        <v>500</v>
      </c>
      <c r="F36" s="90"/>
      <c r="G36" s="90"/>
      <c r="H36" s="113"/>
    </row>
    <row r="37" ht="18" customHeight="1" spans="1:8">
      <c r="A37" s="32" t="s">
        <v>98</v>
      </c>
      <c r="B37" s="32" t="s">
        <v>145</v>
      </c>
      <c r="C37" s="116">
        <f t="shared" si="0"/>
        <v>500</v>
      </c>
      <c r="D37" s="153"/>
      <c r="E37" s="154">
        <v>500</v>
      </c>
      <c r="F37" s="90"/>
      <c r="G37" s="90"/>
      <c r="H37" s="113"/>
    </row>
    <row r="38" ht="18" customHeight="1" spans="1:8">
      <c r="A38" s="32" t="s">
        <v>100</v>
      </c>
      <c r="B38" s="32" t="s">
        <v>101</v>
      </c>
      <c r="C38" s="113">
        <f t="shared" si="0"/>
        <v>9.58</v>
      </c>
      <c r="D38" s="52"/>
      <c r="E38" s="113">
        <f>E39</f>
        <v>9.58</v>
      </c>
      <c r="F38" s="90"/>
      <c r="G38" s="90"/>
      <c r="H38" s="113"/>
    </row>
    <row r="39" ht="18" customHeight="1" spans="1:8">
      <c r="A39" s="32" t="s">
        <v>102</v>
      </c>
      <c r="B39" s="32" t="s">
        <v>103</v>
      </c>
      <c r="C39" s="113">
        <f t="shared" ref="C39:C56" si="1">SUM(D39:H39)</f>
        <v>9.58</v>
      </c>
      <c r="D39" s="52"/>
      <c r="E39" s="113">
        <f>E40</f>
        <v>9.58</v>
      </c>
      <c r="F39" s="90"/>
      <c r="G39" s="90"/>
      <c r="H39" s="113"/>
    </row>
    <row r="40" ht="18" customHeight="1" spans="1:8">
      <c r="A40" s="32" t="s">
        <v>104</v>
      </c>
      <c r="B40" s="32" t="s">
        <v>146</v>
      </c>
      <c r="C40" s="113">
        <f t="shared" si="1"/>
        <v>9.58</v>
      </c>
      <c r="D40" s="52"/>
      <c r="E40" s="113">
        <v>9.58</v>
      </c>
      <c r="F40" s="90"/>
      <c r="G40" s="90"/>
      <c r="H40" s="113"/>
    </row>
    <row r="41" ht="18" customHeight="1" spans="1:8">
      <c r="A41" s="114" t="s">
        <v>106</v>
      </c>
      <c r="B41" s="32" t="s">
        <v>107</v>
      </c>
      <c r="C41" s="113">
        <f t="shared" si="1"/>
        <v>5836.64</v>
      </c>
      <c r="D41" s="113">
        <f>D42</f>
        <v>3374.91</v>
      </c>
      <c r="E41" s="113">
        <f>E42</f>
        <v>2461.73</v>
      </c>
      <c r="F41" s="90"/>
      <c r="G41" s="90"/>
      <c r="H41" s="90"/>
    </row>
    <row r="42" ht="18" customHeight="1" spans="1:8">
      <c r="A42" s="114" t="s">
        <v>108</v>
      </c>
      <c r="B42" s="32" t="s">
        <v>109</v>
      </c>
      <c r="C42" s="113">
        <f t="shared" si="1"/>
        <v>5836.64</v>
      </c>
      <c r="D42" s="113">
        <f>SUM(D43:D47)</f>
        <v>3374.91</v>
      </c>
      <c r="E42" s="113">
        <f>SUM(E43:E47)</f>
        <v>2461.73</v>
      </c>
      <c r="F42" s="90"/>
      <c r="G42" s="90"/>
      <c r="H42" s="90"/>
    </row>
    <row r="43" ht="18" customHeight="1" spans="1:8">
      <c r="A43" s="114" t="s">
        <v>110</v>
      </c>
      <c r="B43" s="32" t="s">
        <v>111</v>
      </c>
      <c r="C43" s="113">
        <f t="shared" si="1"/>
        <v>778.46</v>
      </c>
      <c r="D43" s="131">
        <v>778.46</v>
      </c>
      <c r="E43" s="131"/>
      <c r="F43" s="90"/>
      <c r="G43" s="90"/>
      <c r="H43" s="90"/>
    </row>
    <row r="44" ht="18" customHeight="1" spans="1:8">
      <c r="A44" s="114" t="s">
        <v>112</v>
      </c>
      <c r="B44" s="32" t="s">
        <v>113</v>
      </c>
      <c r="C44" s="113">
        <f t="shared" si="1"/>
        <v>762.53</v>
      </c>
      <c r="D44" s="131"/>
      <c r="E44" s="131">
        <v>762.53</v>
      </c>
      <c r="F44" s="90"/>
      <c r="G44" s="90"/>
      <c r="H44" s="90"/>
    </row>
    <row r="45" ht="18" customHeight="1" spans="1:8">
      <c r="A45" s="114" t="s">
        <v>114</v>
      </c>
      <c r="B45" s="32" t="s">
        <v>115</v>
      </c>
      <c r="C45" s="115">
        <f t="shared" si="1"/>
        <v>617.9</v>
      </c>
      <c r="D45" s="156"/>
      <c r="E45" s="156">
        <v>617.9</v>
      </c>
      <c r="F45" s="90"/>
      <c r="G45" s="157"/>
      <c r="H45" s="90"/>
    </row>
    <row r="46" ht="18" customHeight="1" spans="1:8">
      <c r="A46" s="32">
        <v>2200150</v>
      </c>
      <c r="B46" s="32" t="s">
        <v>116</v>
      </c>
      <c r="C46" s="113">
        <f t="shared" si="1"/>
        <v>2596.45</v>
      </c>
      <c r="D46" s="131">
        <v>2596.45</v>
      </c>
      <c r="E46" s="131"/>
      <c r="F46" s="90"/>
      <c r="G46" s="90"/>
      <c r="H46" s="90"/>
    </row>
    <row r="47" ht="18" customHeight="1" spans="1:8">
      <c r="A47" s="114" t="s">
        <v>117</v>
      </c>
      <c r="B47" s="32" t="s">
        <v>118</v>
      </c>
      <c r="C47" s="115">
        <f t="shared" si="1"/>
        <v>1081.3</v>
      </c>
      <c r="D47" s="156"/>
      <c r="E47" s="156">
        <v>1081.3</v>
      </c>
      <c r="F47" s="90"/>
      <c r="G47" s="90"/>
      <c r="H47" s="90"/>
    </row>
    <row r="48" ht="18" customHeight="1" spans="1:8">
      <c r="A48" s="114" t="s">
        <v>119</v>
      </c>
      <c r="B48" s="32" t="s">
        <v>120</v>
      </c>
      <c r="C48" s="113">
        <f t="shared" si="1"/>
        <v>168.67</v>
      </c>
      <c r="D48" s="113">
        <f>D49</f>
        <v>168.67</v>
      </c>
      <c r="E48" s="113"/>
      <c r="F48" s="90"/>
      <c r="G48" s="90"/>
      <c r="H48" s="90"/>
    </row>
    <row r="49" ht="18" customHeight="1" spans="1:8">
      <c r="A49" s="114" t="s">
        <v>121</v>
      </c>
      <c r="B49" s="32" t="s">
        <v>122</v>
      </c>
      <c r="C49" s="113">
        <f t="shared" si="1"/>
        <v>168.67</v>
      </c>
      <c r="D49" s="113">
        <f>D50</f>
        <v>168.67</v>
      </c>
      <c r="E49" s="113"/>
      <c r="F49" s="90"/>
      <c r="G49" s="90"/>
      <c r="H49" s="90"/>
    </row>
    <row r="50" ht="18" customHeight="1" spans="1:8">
      <c r="A50" s="114" t="s">
        <v>123</v>
      </c>
      <c r="B50" s="32" t="s">
        <v>124</v>
      </c>
      <c r="C50" s="113">
        <f t="shared" si="1"/>
        <v>168.67</v>
      </c>
      <c r="D50" s="113">
        <v>168.67</v>
      </c>
      <c r="E50" s="113"/>
      <c r="F50" s="90"/>
      <c r="G50" s="90"/>
      <c r="H50" s="158"/>
    </row>
    <row r="51" ht="18" customHeight="1" spans="1:8">
      <c r="A51" s="114" t="s">
        <v>125</v>
      </c>
      <c r="B51" s="32" t="s">
        <v>126</v>
      </c>
      <c r="C51" s="113">
        <f t="shared" si="1"/>
        <v>166.91</v>
      </c>
      <c r="D51" s="113"/>
      <c r="E51" s="113">
        <f>E52</f>
        <v>166.91</v>
      </c>
      <c r="F51" s="90"/>
      <c r="G51" s="90"/>
      <c r="H51" s="90"/>
    </row>
    <row r="52" ht="18" customHeight="1" spans="1:8">
      <c r="A52" s="114" t="s">
        <v>127</v>
      </c>
      <c r="B52" s="32" t="s">
        <v>128</v>
      </c>
      <c r="C52" s="113">
        <f t="shared" si="1"/>
        <v>166.91</v>
      </c>
      <c r="D52" s="113"/>
      <c r="E52" s="113">
        <f>E53</f>
        <v>166.91</v>
      </c>
      <c r="F52" s="90"/>
      <c r="G52" s="90"/>
      <c r="H52" s="90"/>
    </row>
    <row r="53" ht="18" customHeight="1" spans="1:8">
      <c r="A53" s="114" t="s">
        <v>129</v>
      </c>
      <c r="B53" s="32" t="s">
        <v>130</v>
      </c>
      <c r="C53" s="113">
        <f t="shared" si="1"/>
        <v>166.91</v>
      </c>
      <c r="D53" s="113"/>
      <c r="E53" s="113">
        <v>166.91</v>
      </c>
      <c r="F53" s="90"/>
      <c r="G53" s="90"/>
      <c r="H53" s="90"/>
    </row>
    <row r="54" ht="18" customHeight="1" spans="1:8">
      <c r="A54" s="114" t="s">
        <v>147</v>
      </c>
      <c r="B54" s="32" t="s">
        <v>148</v>
      </c>
      <c r="C54" s="113">
        <f t="shared" si="1"/>
        <v>26.13</v>
      </c>
      <c r="D54" s="115">
        <v>2.6</v>
      </c>
      <c r="E54" s="113">
        <v>23.53</v>
      </c>
      <c r="F54" s="90"/>
      <c r="G54" s="90"/>
      <c r="H54" s="90"/>
    </row>
    <row r="55" ht="18" customHeight="1" spans="1:8">
      <c r="A55" s="114" t="s">
        <v>149</v>
      </c>
      <c r="B55" s="32" t="s">
        <v>148</v>
      </c>
      <c r="C55" s="113">
        <f t="shared" si="1"/>
        <v>26.13</v>
      </c>
      <c r="D55" s="115">
        <v>2.6</v>
      </c>
      <c r="E55" s="113">
        <v>23.53</v>
      </c>
      <c r="F55" s="90"/>
      <c r="G55" s="90"/>
      <c r="H55" s="90"/>
    </row>
    <row r="56" ht="18" customHeight="1" spans="1:8">
      <c r="A56" s="114" t="s">
        <v>150</v>
      </c>
      <c r="B56" s="32" t="s">
        <v>151</v>
      </c>
      <c r="C56" s="113">
        <f t="shared" si="1"/>
        <v>26.13</v>
      </c>
      <c r="D56" s="115">
        <v>2.6</v>
      </c>
      <c r="E56" s="113">
        <v>23.53</v>
      </c>
      <c r="F56" s="90"/>
      <c r="G56" s="90"/>
      <c r="H56" s="90"/>
    </row>
    <row r="57" ht="18" customHeight="1" spans="1:2">
      <c r="A57" s="55" t="s">
        <v>152</v>
      </c>
      <c r="B57" s="159"/>
    </row>
  </sheetData>
  <mergeCells count="11">
    <mergeCell ref="A1:H1"/>
    <mergeCell ref="A4:B4"/>
    <mergeCell ref="A7:B7"/>
    <mergeCell ref="A5:A6"/>
    <mergeCell ref="B5:B6"/>
    <mergeCell ref="C4:C6"/>
    <mergeCell ref="D4:D6"/>
    <mergeCell ref="E4:E6"/>
    <mergeCell ref="F4:F6"/>
    <mergeCell ref="G4:G6"/>
    <mergeCell ref="H4:H6"/>
  </mergeCells>
  <conditionalFormatting sqref="B3">
    <cfRule type="expression" dxfId="0" priority="1" stopIfTrue="1">
      <formula>含公式的单元格</formula>
    </cfRule>
  </conditionalFormatting>
  <printOptions horizontalCentered="1"/>
  <pageMargins left="0.984027777777778" right="0.590277777777778" top="0.590277777777778" bottom="0"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topLeftCell="A2" workbookViewId="0">
      <selection activeCell="L13" sqref="L13"/>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3" width="9.33333333333333" style="1"/>
    <col min="234" max="234" width="36.3333333333333" style="1" customWidth="1"/>
    <col min="235" max="235" width="6.33333333333333" style="1" customWidth="1"/>
    <col min="236" max="238" width="18.6666666666667" style="1" customWidth="1"/>
    <col min="239" max="239" width="34.3333333333333" style="1" customWidth="1"/>
    <col min="240" max="240" width="6.33333333333333" style="1" customWidth="1"/>
    <col min="241" max="249" width="18.6666666666667" style="1" customWidth="1"/>
    <col min="250" max="250" width="34.3333333333333" style="1" customWidth="1"/>
    <col min="251" max="251" width="7.5" style="1" customWidth="1"/>
    <col min="252" max="260" width="18.6666666666667" style="1" customWidth="1"/>
    <col min="261" max="261" width="11.3333333333333" style="1" customWidth="1"/>
    <col min="262" max="489" width="9.33333333333333" style="1"/>
    <col min="490" max="490" width="36.3333333333333" style="1" customWidth="1"/>
    <col min="491" max="491" width="6.33333333333333" style="1" customWidth="1"/>
    <col min="492" max="494" width="18.6666666666667" style="1" customWidth="1"/>
    <col min="495" max="495" width="34.3333333333333" style="1" customWidth="1"/>
    <col min="496" max="496" width="6.33333333333333" style="1" customWidth="1"/>
    <col min="497" max="505" width="18.6666666666667" style="1" customWidth="1"/>
    <col min="506" max="506" width="34.3333333333333" style="1" customWidth="1"/>
    <col min="507" max="507" width="7.5" style="1" customWidth="1"/>
    <col min="508" max="516" width="18.6666666666667" style="1" customWidth="1"/>
    <col min="517" max="517" width="11.3333333333333" style="1" customWidth="1"/>
    <col min="518" max="745" width="9.33333333333333" style="1"/>
    <col min="746" max="746" width="36.3333333333333" style="1" customWidth="1"/>
    <col min="747" max="747" width="6.33333333333333" style="1" customWidth="1"/>
    <col min="748" max="750" width="18.6666666666667" style="1" customWidth="1"/>
    <col min="751" max="751" width="34.3333333333333" style="1" customWidth="1"/>
    <col min="752" max="752" width="6.33333333333333" style="1" customWidth="1"/>
    <col min="753" max="761" width="18.6666666666667" style="1" customWidth="1"/>
    <col min="762" max="762" width="34.3333333333333" style="1" customWidth="1"/>
    <col min="763" max="763" width="7.5" style="1" customWidth="1"/>
    <col min="764" max="772" width="18.6666666666667" style="1" customWidth="1"/>
    <col min="773" max="773" width="11.3333333333333" style="1" customWidth="1"/>
    <col min="774" max="1001" width="9.33333333333333" style="1"/>
    <col min="1002" max="1002" width="36.3333333333333" style="1" customWidth="1"/>
    <col min="1003" max="1003" width="6.33333333333333" style="1" customWidth="1"/>
    <col min="1004" max="1006" width="18.6666666666667" style="1" customWidth="1"/>
    <col min="1007" max="1007" width="34.3333333333333" style="1" customWidth="1"/>
    <col min="1008" max="1008" width="6.33333333333333" style="1" customWidth="1"/>
    <col min="1009" max="1017" width="18.6666666666667" style="1" customWidth="1"/>
    <col min="1018" max="1018" width="34.3333333333333" style="1" customWidth="1"/>
    <col min="1019" max="1019" width="7.5" style="1" customWidth="1"/>
    <col min="1020" max="1028" width="18.6666666666667" style="1" customWidth="1"/>
    <col min="1029" max="1029" width="11.3333333333333" style="1" customWidth="1"/>
    <col min="1030" max="1257" width="9.33333333333333" style="1"/>
    <col min="1258" max="1258" width="36.3333333333333" style="1" customWidth="1"/>
    <col min="1259" max="1259" width="6.33333333333333" style="1" customWidth="1"/>
    <col min="1260" max="1262" width="18.6666666666667" style="1" customWidth="1"/>
    <col min="1263" max="1263" width="34.3333333333333" style="1" customWidth="1"/>
    <col min="1264" max="1264" width="6.33333333333333" style="1" customWidth="1"/>
    <col min="1265" max="1273" width="18.6666666666667" style="1" customWidth="1"/>
    <col min="1274" max="1274" width="34.3333333333333" style="1" customWidth="1"/>
    <col min="1275" max="1275" width="7.5" style="1" customWidth="1"/>
    <col min="1276" max="1284" width="18.6666666666667" style="1" customWidth="1"/>
    <col min="1285" max="1285" width="11.3333333333333" style="1" customWidth="1"/>
    <col min="1286" max="1513" width="9.33333333333333" style="1"/>
    <col min="1514" max="1514" width="36.3333333333333" style="1" customWidth="1"/>
    <col min="1515" max="1515" width="6.33333333333333" style="1" customWidth="1"/>
    <col min="1516" max="1518" width="18.6666666666667" style="1" customWidth="1"/>
    <col min="1519" max="1519" width="34.3333333333333" style="1" customWidth="1"/>
    <col min="1520" max="1520" width="6.33333333333333" style="1" customWidth="1"/>
    <col min="1521" max="1529" width="18.6666666666667" style="1" customWidth="1"/>
    <col min="1530" max="1530" width="34.3333333333333" style="1" customWidth="1"/>
    <col min="1531" max="1531" width="7.5" style="1" customWidth="1"/>
    <col min="1532" max="1540" width="18.6666666666667" style="1" customWidth="1"/>
    <col min="1541" max="1541" width="11.3333333333333" style="1" customWidth="1"/>
    <col min="1542" max="1769" width="9.33333333333333" style="1"/>
    <col min="1770" max="1770" width="36.3333333333333" style="1" customWidth="1"/>
    <col min="1771" max="1771" width="6.33333333333333" style="1" customWidth="1"/>
    <col min="1772" max="1774" width="18.6666666666667" style="1" customWidth="1"/>
    <col min="1775" max="1775" width="34.3333333333333" style="1" customWidth="1"/>
    <col min="1776" max="1776" width="6.33333333333333" style="1" customWidth="1"/>
    <col min="1777" max="1785" width="18.6666666666667" style="1" customWidth="1"/>
    <col min="1786" max="1786" width="34.3333333333333" style="1" customWidth="1"/>
    <col min="1787" max="1787" width="7.5" style="1" customWidth="1"/>
    <col min="1788" max="1796" width="18.6666666666667" style="1" customWidth="1"/>
    <col min="1797" max="1797" width="11.3333333333333" style="1" customWidth="1"/>
    <col min="1798" max="2025" width="9.33333333333333" style="1"/>
    <col min="2026" max="2026" width="36.3333333333333" style="1" customWidth="1"/>
    <col min="2027" max="2027" width="6.33333333333333" style="1" customWidth="1"/>
    <col min="2028" max="2030" width="18.6666666666667" style="1" customWidth="1"/>
    <col min="2031" max="2031" width="34.3333333333333" style="1" customWidth="1"/>
    <col min="2032" max="2032" width="6.33333333333333" style="1" customWidth="1"/>
    <col min="2033" max="2041" width="18.6666666666667" style="1" customWidth="1"/>
    <col min="2042" max="2042" width="34.3333333333333" style="1" customWidth="1"/>
    <col min="2043" max="2043" width="7.5" style="1" customWidth="1"/>
    <col min="2044" max="2052" width="18.6666666666667" style="1" customWidth="1"/>
    <col min="2053" max="2053" width="11.3333333333333" style="1" customWidth="1"/>
    <col min="2054" max="2281" width="9.33333333333333" style="1"/>
    <col min="2282" max="2282" width="36.3333333333333" style="1" customWidth="1"/>
    <col min="2283" max="2283" width="6.33333333333333" style="1" customWidth="1"/>
    <col min="2284" max="2286" width="18.6666666666667" style="1" customWidth="1"/>
    <col min="2287" max="2287" width="34.3333333333333" style="1" customWidth="1"/>
    <col min="2288" max="2288" width="6.33333333333333" style="1" customWidth="1"/>
    <col min="2289" max="2297" width="18.6666666666667" style="1" customWidth="1"/>
    <col min="2298" max="2298" width="34.3333333333333" style="1" customWidth="1"/>
    <col min="2299" max="2299" width="7.5" style="1" customWidth="1"/>
    <col min="2300" max="2308" width="18.6666666666667" style="1" customWidth="1"/>
    <col min="2309" max="2309" width="11.3333333333333" style="1" customWidth="1"/>
    <col min="2310" max="2537" width="9.33333333333333" style="1"/>
    <col min="2538" max="2538" width="36.3333333333333" style="1" customWidth="1"/>
    <col min="2539" max="2539" width="6.33333333333333" style="1" customWidth="1"/>
    <col min="2540" max="2542" width="18.6666666666667" style="1" customWidth="1"/>
    <col min="2543" max="2543" width="34.3333333333333" style="1" customWidth="1"/>
    <col min="2544" max="2544" width="6.33333333333333" style="1" customWidth="1"/>
    <col min="2545" max="2553" width="18.6666666666667" style="1" customWidth="1"/>
    <col min="2554" max="2554" width="34.3333333333333" style="1" customWidth="1"/>
    <col min="2555" max="2555" width="7.5" style="1" customWidth="1"/>
    <col min="2556" max="2564" width="18.6666666666667" style="1" customWidth="1"/>
    <col min="2565" max="2565" width="11.3333333333333" style="1" customWidth="1"/>
    <col min="2566" max="2793" width="9.33333333333333" style="1"/>
    <col min="2794" max="2794" width="36.3333333333333" style="1" customWidth="1"/>
    <col min="2795" max="2795" width="6.33333333333333" style="1" customWidth="1"/>
    <col min="2796" max="2798" width="18.6666666666667" style="1" customWidth="1"/>
    <col min="2799" max="2799" width="34.3333333333333" style="1" customWidth="1"/>
    <col min="2800" max="2800" width="6.33333333333333" style="1" customWidth="1"/>
    <col min="2801" max="2809" width="18.6666666666667" style="1" customWidth="1"/>
    <col min="2810" max="2810" width="34.3333333333333" style="1" customWidth="1"/>
    <col min="2811" max="2811" width="7.5" style="1" customWidth="1"/>
    <col min="2812" max="2820" width="18.6666666666667" style="1" customWidth="1"/>
    <col min="2821" max="2821" width="11.3333333333333" style="1" customWidth="1"/>
    <col min="2822" max="3049" width="9.33333333333333" style="1"/>
    <col min="3050" max="3050" width="36.3333333333333" style="1" customWidth="1"/>
    <col min="3051" max="3051" width="6.33333333333333" style="1" customWidth="1"/>
    <col min="3052" max="3054" width="18.6666666666667" style="1" customWidth="1"/>
    <col min="3055" max="3055" width="34.3333333333333" style="1" customWidth="1"/>
    <col min="3056" max="3056" width="6.33333333333333" style="1" customWidth="1"/>
    <col min="3057" max="3065" width="18.6666666666667" style="1" customWidth="1"/>
    <col min="3066" max="3066" width="34.3333333333333" style="1" customWidth="1"/>
    <col min="3067" max="3067" width="7.5" style="1" customWidth="1"/>
    <col min="3068" max="3076" width="18.6666666666667" style="1" customWidth="1"/>
    <col min="3077" max="3077" width="11.3333333333333" style="1" customWidth="1"/>
    <col min="3078" max="3305" width="9.33333333333333" style="1"/>
    <col min="3306" max="3306" width="36.3333333333333" style="1" customWidth="1"/>
    <col min="3307" max="3307" width="6.33333333333333" style="1" customWidth="1"/>
    <col min="3308" max="3310" width="18.6666666666667" style="1" customWidth="1"/>
    <col min="3311" max="3311" width="34.3333333333333" style="1" customWidth="1"/>
    <col min="3312" max="3312" width="6.33333333333333" style="1" customWidth="1"/>
    <col min="3313" max="3321" width="18.6666666666667" style="1" customWidth="1"/>
    <col min="3322" max="3322" width="34.3333333333333" style="1" customWidth="1"/>
    <col min="3323" max="3323" width="7.5" style="1" customWidth="1"/>
    <col min="3324" max="3332" width="18.6666666666667" style="1" customWidth="1"/>
    <col min="3333" max="3333" width="11.3333333333333" style="1" customWidth="1"/>
    <col min="3334" max="3561" width="9.33333333333333" style="1"/>
    <col min="3562" max="3562" width="36.3333333333333" style="1" customWidth="1"/>
    <col min="3563" max="3563" width="6.33333333333333" style="1" customWidth="1"/>
    <col min="3564" max="3566" width="18.6666666666667" style="1" customWidth="1"/>
    <col min="3567" max="3567" width="34.3333333333333" style="1" customWidth="1"/>
    <col min="3568" max="3568" width="6.33333333333333" style="1" customWidth="1"/>
    <col min="3569" max="3577" width="18.6666666666667" style="1" customWidth="1"/>
    <col min="3578" max="3578" width="34.3333333333333" style="1" customWidth="1"/>
    <col min="3579" max="3579" width="7.5" style="1" customWidth="1"/>
    <col min="3580" max="3588" width="18.6666666666667" style="1" customWidth="1"/>
    <col min="3589" max="3589" width="11.3333333333333" style="1" customWidth="1"/>
    <col min="3590" max="3817" width="9.33333333333333" style="1"/>
    <col min="3818" max="3818" width="36.3333333333333" style="1" customWidth="1"/>
    <col min="3819" max="3819" width="6.33333333333333" style="1" customWidth="1"/>
    <col min="3820" max="3822" width="18.6666666666667" style="1" customWidth="1"/>
    <col min="3823" max="3823" width="34.3333333333333" style="1" customWidth="1"/>
    <col min="3824" max="3824" width="6.33333333333333" style="1" customWidth="1"/>
    <col min="3825" max="3833" width="18.6666666666667" style="1" customWidth="1"/>
    <col min="3834" max="3834" width="34.3333333333333" style="1" customWidth="1"/>
    <col min="3835" max="3835" width="7.5" style="1" customWidth="1"/>
    <col min="3836" max="3844" width="18.6666666666667" style="1" customWidth="1"/>
    <col min="3845" max="3845" width="11.3333333333333" style="1" customWidth="1"/>
    <col min="3846" max="4073" width="9.33333333333333" style="1"/>
    <col min="4074" max="4074" width="36.3333333333333" style="1" customWidth="1"/>
    <col min="4075" max="4075" width="6.33333333333333" style="1" customWidth="1"/>
    <col min="4076" max="4078" width="18.6666666666667" style="1" customWidth="1"/>
    <col min="4079" max="4079" width="34.3333333333333" style="1" customWidth="1"/>
    <col min="4080" max="4080" width="6.33333333333333" style="1" customWidth="1"/>
    <col min="4081" max="4089" width="18.6666666666667" style="1" customWidth="1"/>
    <col min="4090" max="4090" width="34.3333333333333" style="1" customWidth="1"/>
    <col min="4091" max="4091" width="7.5" style="1" customWidth="1"/>
    <col min="4092" max="4100" width="18.6666666666667" style="1" customWidth="1"/>
    <col min="4101" max="4101" width="11.3333333333333" style="1" customWidth="1"/>
    <col min="4102" max="4329" width="9.33333333333333" style="1"/>
    <col min="4330" max="4330" width="36.3333333333333" style="1" customWidth="1"/>
    <col min="4331" max="4331" width="6.33333333333333" style="1" customWidth="1"/>
    <col min="4332" max="4334" width="18.6666666666667" style="1" customWidth="1"/>
    <col min="4335" max="4335" width="34.3333333333333" style="1" customWidth="1"/>
    <col min="4336" max="4336" width="6.33333333333333" style="1" customWidth="1"/>
    <col min="4337" max="4345" width="18.6666666666667" style="1" customWidth="1"/>
    <col min="4346" max="4346" width="34.3333333333333" style="1" customWidth="1"/>
    <col min="4347" max="4347" width="7.5" style="1" customWidth="1"/>
    <col min="4348" max="4356" width="18.6666666666667" style="1" customWidth="1"/>
    <col min="4357" max="4357" width="11.3333333333333" style="1" customWidth="1"/>
    <col min="4358" max="4585" width="9.33333333333333" style="1"/>
    <col min="4586" max="4586" width="36.3333333333333" style="1" customWidth="1"/>
    <col min="4587" max="4587" width="6.33333333333333" style="1" customWidth="1"/>
    <col min="4588" max="4590" width="18.6666666666667" style="1" customWidth="1"/>
    <col min="4591" max="4591" width="34.3333333333333" style="1" customWidth="1"/>
    <col min="4592" max="4592" width="6.33333333333333" style="1" customWidth="1"/>
    <col min="4593" max="4601" width="18.6666666666667" style="1" customWidth="1"/>
    <col min="4602" max="4602" width="34.3333333333333" style="1" customWidth="1"/>
    <col min="4603" max="4603" width="7.5" style="1" customWidth="1"/>
    <col min="4604" max="4612" width="18.6666666666667" style="1" customWidth="1"/>
    <col min="4613" max="4613" width="11.3333333333333" style="1" customWidth="1"/>
    <col min="4614" max="4841" width="9.33333333333333" style="1"/>
    <col min="4842" max="4842" width="36.3333333333333" style="1" customWidth="1"/>
    <col min="4843" max="4843" width="6.33333333333333" style="1" customWidth="1"/>
    <col min="4844" max="4846" width="18.6666666666667" style="1" customWidth="1"/>
    <col min="4847" max="4847" width="34.3333333333333" style="1" customWidth="1"/>
    <col min="4848" max="4848" width="6.33333333333333" style="1" customWidth="1"/>
    <col min="4849" max="4857" width="18.6666666666667" style="1" customWidth="1"/>
    <col min="4858" max="4858" width="34.3333333333333" style="1" customWidth="1"/>
    <col min="4859" max="4859" width="7.5" style="1" customWidth="1"/>
    <col min="4860" max="4868" width="18.6666666666667" style="1" customWidth="1"/>
    <col min="4869" max="4869" width="11.3333333333333" style="1" customWidth="1"/>
    <col min="4870" max="5097" width="9.33333333333333" style="1"/>
    <col min="5098" max="5098" width="36.3333333333333" style="1" customWidth="1"/>
    <col min="5099" max="5099" width="6.33333333333333" style="1" customWidth="1"/>
    <col min="5100" max="5102" width="18.6666666666667" style="1" customWidth="1"/>
    <col min="5103" max="5103" width="34.3333333333333" style="1" customWidth="1"/>
    <col min="5104" max="5104" width="6.33333333333333" style="1" customWidth="1"/>
    <col min="5105" max="5113" width="18.6666666666667" style="1" customWidth="1"/>
    <col min="5114" max="5114" width="34.3333333333333" style="1" customWidth="1"/>
    <col min="5115" max="5115" width="7.5" style="1" customWidth="1"/>
    <col min="5116" max="5124" width="18.6666666666667" style="1" customWidth="1"/>
    <col min="5125" max="5125" width="11.3333333333333" style="1" customWidth="1"/>
    <col min="5126" max="5353" width="9.33333333333333" style="1"/>
    <col min="5354" max="5354" width="36.3333333333333" style="1" customWidth="1"/>
    <col min="5355" max="5355" width="6.33333333333333" style="1" customWidth="1"/>
    <col min="5356" max="5358" width="18.6666666666667" style="1" customWidth="1"/>
    <col min="5359" max="5359" width="34.3333333333333" style="1" customWidth="1"/>
    <col min="5360" max="5360" width="6.33333333333333" style="1" customWidth="1"/>
    <col min="5361" max="5369" width="18.6666666666667" style="1" customWidth="1"/>
    <col min="5370" max="5370" width="34.3333333333333" style="1" customWidth="1"/>
    <col min="5371" max="5371" width="7.5" style="1" customWidth="1"/>
    <col min="5372" max="5380" width="18.6666666666667" style="1" customWidth="1"/>
    <col min="5381" max="5381" width="11.3333333333333" style="1" customWidth="1"/>
    <col min="5382" max="5609" width="9.33333333333333" style="1"/>
    <col min="5610" max="5610" width="36.3333333333333" style="1" customWidth="1"/>
    <col min="5611" max="5611" width="6.33333333333333" style="1" customWidth="1"/>
    <col min="5612" max="5614" width="18.6666666666667" style="1" customWidth="1"/>
    <col min="5615" max="5615" width="34.3333333333333" style="1" customWidth="1"/>
    <col min="5616" max="5616" width="6.33333333333333" style="1" customWidth="1"/>
    <col min="5617" max="5625" width="18.6666666666667" style="1" customWidth="1"/>
    <col min="5626" max="5626" width="34.3333333333333" style="1" customWidth="1"/>
    <col min="5627" max="5627" width="7.5" style="1" customWidth="1"/>
    <col min="5628" max="5636" width="18.6666666666667" style="1" customWidth="1"/>
    <col min="5637" max="5637" width="11.3333333333333" style="1" customWidth="1"/>
    <col min="5638" max="5865" width="9.33333333333333" style="1"/>
    <col min="5866" max="5866" width="36.3333333333333" style="1" customWidth="1"/>
    <col min="5867" max="5867" width="6.33333333333333" style="1" customWidth="1"/>
    <col min="5868" max="5870" width="18.6666666666667" style="1" customWidth="1"/>
    <col min="5871" max="5871" width="34.3333333333333" style="1" customWidth="1"/>
    <col min="5872" max="5872" width="6.33333333333333" style="1" customWidth="1"/>
    <col min="5873" max="5881" width="18.6666666666667" style="1" customWidth="1"/>
    <col min="5882" max="5882" width="34.3333333333333" style="1" customWidth="1"/>
    <col min="5883" max="5883" width="7.5" style="1" customWidth="1"/>
    <col min="5884" max="5892" width="18.6666666666667" style="1" customWidth="1"/>
    <col min="5893" max="5893" width="11.3333333333333" style="1" customWidth="1"/>
    <col min="5894" max="6121" width="9.33333333333333" style="1"/>
    <col min="6122" max="6122" width="36.3333333333333" style="1" customWidth="1"/>
    <col min="6123" max="6123" width="6.33333333333333" style="1" customWidth="1"/>
    <col min="6124" max="6126" width="18.6666666666667" style="1" customWidth="1"/>
    <col min="6127" max="6127" width="34.3333333333333" style="1" customWidth="1"/>
    <col min="6128" max="6128" width="6.33333333333333" style="1" customWidth="1"/>
    <col min="6129" max="6137" width="18.6666666666667" style="1" customWidth="1"/>
    <col min="6138" max="6138" width="34.3333333333333" style="1" customWidth="1"/>
    <col min="6139" max="6139" width="7.5" style="1" customWidth="1"/>
    <col min="6140" max="6148" width="18.6666666666667" style="1" customWidth="1"/>
    <col min="6149" max="6149" width="11.3333333333333" style="1" customWidth="1"/>
    <col min="6150" max="6377" width="9.33333333333333" style="1"/>
    <col min="6378" max="6378" width="36.3333333333333" style="1" customWidth="1"/>
    <col min="6379" max="6379" width="6.33333333333333" style="1" customWidth="1"/>
    <col min="6380" max="6382" width="18.6666666666667" style="1" customWidth="1"/>
    <col min="6383" max="6383" width="34.3333333333333" style="1" customWidth="1"/>
    <col min="6384" max="6384" width="6.33333333333333" style="1" customWidth="1"/>
    <col min="6385" max="6393" width="18.6666666666667" style="1" customWidth="1"/>
    <col min="6394" max="6394" width="34.3333333333333" style="1" customWidth="1"/>
    <col min="6395" max="6395" width="7.5" style="1" customWidth="1"/>
    <col min="6396" max="6404" width="18.6666666666667" style="1" customWidth="1"/>
    <col min="6405" max="6405" width="11.3333333333333" style="1" customWidth="1"/>
    <col min="6406" max="6633" width="9.33333333333333" style="1"/>
    <col min="6634" max="6634" width="36.3333333333333" style="1" customWidth="1"/>
    <col min="6635" max="6635" width="6.33333333333333" style="1" customWidth="1"/>
    <col min="6636" max="6638" width="18.6666666666667" style="1" customWidth="1"/>
    <col min="6639" max="6639" width="34.3333333333333" style="1" customWidth="1"/>
    <col min="6640" max="6640" width="6.33333333333333" style="1" customWidth="1"/>
    <col min="6641" max="6649" width="18.6666666666667" style="1" customWidth="1"/>
    <col min="6650" max="6650" width="34.3333333333333" style="1" customWidth="1"/>
    <col min="6651" max="6651" width="7.5" style="1" customWidth="1"/>
    <col min="6652" max="6660" width="18.6666666666667" style="1" customWidth="1"/>
    <col min="6661" max="6661" width="11.3333333333333" style="1" customWidth="1"/>
    <col min="6662" max="6889" width="9.33333333333333" style="1"/>
    <col min="6890" max="6890" width="36.3333333333333" style="1" customWidth="1"/>
    <col min="6891" max="6891" width="6.33333333333333" style="1" customWidth="1"/>
    <col min="6892" max="6894" width="18.6666666666667" style="1" customWidth="1"/>
    <col min="6895" max="6895" width="34.3333333333333" style="1" customWidth="1"/>
    <col min="6896" max="6896" width="6.33333333333333" style="1" customWidth="1"/>
    <col min="6897" max="6905" width="18.6666666666667" style="1" customWidth="1"/>
    <col min="6906" max="6906" width="34.3333333333333" style="1" customWidth="1"/>
    <col min="6907" max="6907" width="7.5" style="1" customWidth="1"/>
    <col min="6908" max="6916" width="18.6666666666667" style="1" customWidth="1"/>
    <col min="6917" max="6917" width="11.3333333333333" style="1" customWidth="1"/>
    <col min="6918" max="7145" width="9.33333333333333" style="1"/>
    <col min="7146" max="7146" width="36.3333333333333" style="1" customWidth="1"/>
    <col min="7147" max="7147" width="6.33333333333333" style="1" customWidth="1"/>
    <col min="7148" max="7150" width="18.6666666666667" style="1" customWidth="1"/>
    <col min="7151" max="7151" width="34.3333333333333" style="1" customWidth="1"/>
    <col min="7152" max="7152" width="6.33333333333333" style="1" customWidth="1"/>
    <col min="7153" max="7161" width="18.6666666666667" style="1" customWidth="1"/>
    <col min="7162" max="7162" width="34.3333333333333" style="1" customWidth="1"/>
    <col min="7163" max="7163" width="7.5" style="1" customWidth="1"/>
    <col min="7164" max="7172" width="18.6666666666667" style="1" customWidth="1"/>
    <col min="7173" max="7173" width="11.3333333333333" style="1" customWidth="1"/>
    <col min="7174" max="7401" width="9.33333333333333" style="1"/>
    <col min="7402" max="7402" width="36.3333333333333" style="1" customWidth="1"/>
    <col min="7403" max="7403" width="6.33333333333333" style="1" customWidth="1"/>
    <col min="7404" max="7406" width="18.6666666666667" style="1" customWidth="1"/>
    <col min="7407" max="7407" width="34.3333333333333" style="1" customWidth="1"/>
    <col min="7408" max="7408" width="6.33333333333333" style="1" customWidth="1"/>
    <col min="7409" max="7417" width="18.6666666666667" style="1" customWidth="1"/>
    <col min="7418" max="7418" width="34.3333333333333" style="1" customWidth="1"/>
    <col min="7419" max="7419" width="7.5" style="1" customWidth="1"/>
    <col min="7420" max="7428" width="18.6666666666667" style="1" customWidth="1"/>
    <col min="7429" max="7429" width="11.3333333333333" style="1" customWidth="1"/>
    <col min="7430" max="7657" width="9.33333333333333" style="1"/>
    <col min="7658" max="7658" width="36.3333333333333" style="1" customWidth="1"/>
    <col min="7659" max="7659" width="6.33333333333333" style="1" customWidth="1"/>
    <col min="7660" max="7662" width="18.6666666666667" style="1" customWidth="1"/>
    <col min="7663" max="7663" width="34.3333333333333" style="1" customWidth="1"/>
    <col min="7664" max="7664" width="6.33333333333333" style="1" customWidth="1"/>
    <col min="7665" max="7673" width="18.6666666666667" style="1" customWidth="1"/>
    <col min="7674" max="7674" width="34.3333333333333" style="1" customWidth="1"/>
    <col min="7675" max="7675" width="7.5" style="1" customWidth="1"/>
    <col min="7676" max="7684" width="18.6666666666667" style="1" customWidth="1"/>
    <col min="7685" max="7685" width="11.3333333333333" style="1" customWidth="1"/>
    <col min="7686" max="7913" width="9.33333333333333" style="1"/>
    <col min="7914" max="7914" width="36.3333333333333" style="1" customWidth="1"/>
    <col min="7915" max="7915" width="6.33333333333333" style="1" customWidth="1"/>
    <col min="7916" max="7918" width="18.6666666666667" style="1" customWidth="1"/>
    <col min="7919" max="7919" width="34.3333333333333" style="1" customWidth="1"/>
    <col min="7920" max="7920" width="6.33333333333333" style="1" customWidth="1"/>
    <col min="7921" max="7929" width="18.6666666666667" style="1" customWidth="1"/>
    <col min="7930" max="7930" width="34.3333333333333" style="1" customWidth="1"/>
    <col min="7931" max="7931" width="7.5" style="1" customWidth="1"/>
    <col min="7932" max="7940" width="18.6666666666667" style="1" customWidth="1"/>
    <col min="7941" max="7941" width="11.3333333333333" style="1" customWidth="1"/>
    <col min="7942" max="8169" width="9.33333333333333" style="1"/>
    <col min="8170" max="8170" width="36.3333333333333" style="1" customWidth="1"/>
    <col min="8171" max="8171" width="6.33333333333333" style="1" customWidth="1"/>
    <col min="8172" max="8174" width="18.6666666666667" style="1" customWidth="1"/>
    <col min="8175" max="8175" width="34.3333333333333" style="1" customWidth="1"/>
    <col min="8176" max="8176" width="6.33333333333333" style="1" customWidth="1"/>
    <col min="8177" max="8185" width="18.6666666666667" style="1" customWidth="1"/>
    <col min="8186" max="8186" width="34.3333333333333" style="1" customWidth="1"/>
    <col min="8187" max="8187" width="7.5" style="1" customWidth="1"/>
    <col min="8188" max="8196" width="18.6666666666667" style="1" customWidth="1"/>
    <col min="8197" max="8197" width="11.3333333333333" style="1" customWidth="1"/>
    <col min="8198" max="8425" width="9.33333333333333" style="1"/>
    <col min="8426" max="8426" width="36.3333333333333" style="1" customWidth="1"/>
    <col min="8427" max="8427" width="6.33333333333333" style="1" customWidth="1"/>
    <col min="8428" max="8430" width="18.6666666666667" style="1" customWidth="1"/>
    <col min="8431" max="8431" width="34.3333333333333" style="1" customWidth="1"/>
    <col min="8432" max="8432" width="6.33333333333333" style="1" customWidth="1"/>
    <col min="8433" max="8441" width="18.6666666666667" style="1" customWidth="1"/>
    <col min="8442" max="8442" width="34.3333333333333" style="1" customWidth="1"/>
    <col min="8443" max="8443" width="7.5" style="1" customWidth="1"/>
    <col min="8444" max="8452" width="18.6666666666667" style="1" customWidth="1"/>
    <col min="8453" max="8453" width="11.3333333333333" style="1" customWidth="1"/>
    <col min="8454" max="8681" width="9.33333333333333" style="1"/>
    <col min="8682" max="8682" width="36.3333333333333" style="1" customWidth="1"/>
    <col min="8683" max="8683" width="6.33333333333333" style="1" customWidth="1"/>
    <col min="8684" max="8686" width="18.6666666666667" style="1" customWidth="1"/>
    <col min="8687" max="8687" width="34.3333333333333" style="1" customWidth="1"/>
    <col min="8688" max="8688" width="6.33333333333333" style="1" customWidth="1"/>
    <col min="8689" max="8697" width="18.6666666666667" style="1" customWidth="1"/>
    <col min="8698" max="8698" width="34.3333333333333" style="1" customWidth="1"/>
    <col min="8699" max="8699" width="7.5" style="1" customWidth="1"/>
    <col min="8700" max="8708" width="18.6666666666667" style="1" customWidth="1"/>
    <col min="8709" max="8709" width="11.3333333333333" style="1" customWidth="1"/>
    <col min="8710" max="8937" width="9.33333333333333" style="1"/>
    <col min="8938" max="8938" width="36.3333333333333" style="1" customWidth="1"/>
    <col min="8939" max="8939" width="6.33333333333333" style="1" customWidth="1"/>
    <col min="8940" max="8942" width="18.6666666666667" style="1" customWidth="1"/>
    <col min="8943" max="8943" width="34.3333333333333" style="1" customWidth="1"/>
    <col min="8944" max="8944" width="6.33333333333333" style="1" customWidth="1"/>
    <col min="8945" max="8953" width="18.6666666666667" style="1" customWidth="1"/>
    <col min="8954" max="8954" width="34.3333333333333" style="1" customWidth="1"/>
    <col min="8955" max="8955" width="7.5" style="1" customWidth="1"/>
    <col min="8956" max="8964" width="18.6666666666667" style="1" customWidth="1"/>
    <col min="8965" max="8965" width="11.3333333333333" style="1" customWidth="1"/>
    <col min="8966" max="9193" width="9.33333333333333" style="1"/>
    <col min="9194" max="9194" width="36.3333333333333" style="1" customWidth="1"/>
    <col min="9195" max="9195" width="6.33333333333333" style="1" customWidth="1"/>
    <col min="9196" max="9198" width="18.6666666666667" style="1" customWidth="1"/>
    <col min="9199" max="9199" width="34.3333333333333" style="1" customWidth="1"/>
    <col min="9200" max="9200" width="6.33333333333333" style="1" customWidth="1"/>
    <col min="9201" max="9209" width="18.6666666666667" style="1" customWidth="1"/>
    <col min="9210" max="9210" width="34.3333333333333" style="1" customWidth="1"/>
    <col min="9211" max="9211" width="7.5" style="1" customWidth="1"/>
    <col min="9212" max="9220" width="18.6666666666667" style="1" customWidth="1"/>
    <col min="9221" max="9221" width="11.3333333333333" style="1" customWidth="1"/>
    <col min="9222" max="9449" width="9.33333333333333" style="1"/>
    <col min="9450" max="9450" width="36.3333333333333" style="1" customWidth="1"/>
    <col min="9451" max="9451" width="6.33333333333333" style="1" customWidth="1"/>
    <col min="9452" max="9454" width="18.6666666666667" style="1" customWidth="1"/>
    <col min="9455" max="9455" width="34.3333333333333" style="1" customWidth="1"/>
    <col min="9456" max="9456" width="6.33333333333333" style="1" customWidth="1"/>
    <col min="9457" max="9465" width="18.6666666666667" style="1" customWidth="1"/>
    <col min="9466" max="9466" width="34.3333333333333" style="1" customWidth="1"/>
    <col min="9467" max="9467" width="7.5" style="1" customWidth="1"/>
    <col min="9468" max="9476" width="18.6666666666667" style="1" customWidth="1"/>
    <col min="9477" max="9477" width="11.3333333333333" style="1" customWidth="1"/>
    <col min="9478" max="9705" width="9.33333333333333" style="1"/>
    <col min="9706" max="9706" width="36.3333333333333" style="1" customWidth="1"/>
    <col min="9707" max="9707" width="6.33333333333333" style="1" customWidth="1"/>
    <col min="9708" max="9710" width="18.6666666666667" style="1" customWidth="1"/>
    <col min="9711" max="9711" width="34.3333333333333" style="1" customWidth="1"/>
    <col min="9712" max="9712" width="6.33333333333333" style="1" customWidth="1"/>
    <col min="9713" max="9721" width="18.6666666666667" style="1" customWidth="1"/>
    <col min="9722" max="9722" width="34.3333333333333" style="1" customWidth="1"/>
    <col min="9723" max="9723" width="7.5" style="1" customWidth="1"/>
    <col min="9724" max="9732" width="18.6666666666667" style="1" customWidth="1"/>
    <col min="9733" max="9733" width="11.3333333333333" style="1" customWidth="1"/>
    <col min="9734" max="9961" width="9.33333333333333" style="1"/>
    <col min="9962" max="9962" width="36.3333333333333" style="1" customWidth="1"/>
    <col min="9963" max="9963" width="6.33333333333333" style="1" customWidth="1"/>
    <col min="9964" max="9966" width="18.6666666666667" style="1" customWidth="1"/>
    <col min="9967" max="9967" width="34.3333333333333" style="1" customWidth="1"/>
    <col min="9968" max="9968" width="6.33333333333333" style="1" customWidth="1"/>
    <col min="9969" max="9977" width="18.6666666666667" style="1" customWidth="1"/>
    <col min="9978" max="9978" width="34.3333333333333" style="1" customWidth="1"/>
    <col min="9979" max="9979" width="7.5" style="1" customWidth="1"/>
    <col min="9980" max="9988" width="18.6666666666667" style="1" customWidth="1"/>
    <col min="9989" max="9989" width="11.3333333333333" style="1" customWidth="1"/>
    <col min="9990" max="10217" width="9.33333333333333" style="1"/>
    <col min="10218" max="10218" width="36.3333333333333" style="1" customWidth="1"/>
    <col min="10219" max="10219" width="6.33333333333333" style="1" customWidth="1"/>
    <col min="10220" max="10222" width="18.6666666666667" style="1" customWidth="1"/>
    <col min="10223" max="10223" width="34.3333333333333" style="1" customWidth="1"/>
    <col min="10224" max="10224" width="6.33333333333333" style="1" customWidth="1"/>
    <col min="10225" max="10233" width="18.6666666666667" style="1" customWidth="1"/>
    <col min="10234" max="10234" width="34.3333333333333" style="1" customWidth="1"/>
    <col min="10235" max="10235" width="7.5" style="1" customWidth="1"/>
    <col min="10236" max="10244" width="18.6666666666667" style="1" customWidth="1"/>
    <col min="10245" max="10245" width="11.3333333333333" style="1" customWidth="1"/>
    <col min="10246" max="10473" width="9.33333333333333" style="1"/>
    <col min="10474" max="10474" width="36.3333333333333" style="1" customWidth="1"/>
    <col min="10475" max="10475" width="6.33333333333333" style="1" customWidth="1"/>
    <col min="10476" max="10478" width="18.6666666666667" style="1" customWidth="1"/>
    <col min="10479" max="10479" width="34.3333333333333" style="1" customWidth="1"/>
    <col min="10480" max="10480" width="6.33333333333333" style="1" customWidth="1"/>
    <col min="10481" max="10489" width="18.6666666666667" style="1" customWidth="1"/>
    <col min="10490" max="10490" width="34.3333333333333" style="1" customWidth="1"/>
    <col min="10491" max="10491" width="7.5" style="1" customWidth="1"/>
    <col min="10492" max="10500" width="18.6666666666667" style="1" customWidth="1"/>
    <col min="10501" max="10501" width="11.3333333333333" style="1" customWidth="1"/>
    <col min="10502" max="10729" width="9.33333333333333" style="1"/>
    <col min="10730" max="10730" width="36.3333333333333" style="1" customWidth="1"/>
    <col min="10731" max="10731" width="6.33333333333333" style="1" customWidth="1"/>
    <col min="10732" max="10734" width="18.6666666666667" style="1" customWidth="1"/>
    <col min="10735" max="10735" width="34.3333333333333" style="1" customWidth="1"/>
    <col min="10736" max="10736" width="6.33333333333333" style="1" customWidth="1"/>
    <col min="10737" max="10745" width="18.6666666666667" style="1" customWidth="1"/>
    <col min="10746" max="10746" width="34.3333333333333" style="1" customWidth="1"/>
    <col min="10747" max="10747" width="7.5" style="1" customWidth="1"/>
    <col min="10748" max="10756" width="18.6666666666667" style="1" customWidth="1"/>
    <col min="10757" max="10757" width="11.3333333333333" style="1" customWidth="1"/>
    <col min="10758" max="10985" width="9.33333333333333" style="1"/>
    <col min="10986" max="10986" width="36.3333333333333" style="1" customWidth="1"/>
    <col min="10987" max="10987" width="6.33333333333333" style="1" customWidth="1"/>
    <col min="10988" max="10990" width="18.6666666666667" style="1" customWidth="1"/>
    <col min="10991" max="10991" width="34.3333333333333" style="1" customWidth="1"/>
    <col min="10992" max="10992" width="6.33333333333333" style="1" customWidth="1"/>
    <col min="10993" max="11001" width="18.6666666666667" style="1" customWidth="1"/>
    <col min="11002" max="11002" width="34.3333333333333" style="1" customWidth="1"/>
    <col min="11003" max="11003" width="7.5" style="1" customWidth="1"/>
    <col min="11004" max="11012" width="18.6666666666667" style="1" customWidth="1"/>
    <col min="11013" max="11013" width="11.3333333333333" style="1" customWidth="1"/>
    <col min="11014" max="11241" width="9.33333333333333" style="1"/>
    <col min="11242" max="11242" width="36.3333333333333" style="1" customWidth="1"/>
    <col min="11243" max="11243" width="6.33333333333333" style="1" customWidth="1"/>
    <col min="11244" max="11246" width="18.6666666666667" style="1" customWidth="1"/>
    <col min="11247" max="11247" width="34.3333333333333" style="1" customWidth="1"/>
    <col min="11248" max="11248" width="6.33333333333333" style="1" customWidth="1"/>
    <col min="11249" max="11257" width="18.6666666666667" style="1" customWidth="1"/>
    <col min="11258" max="11258" width="34.3333333333333" style="1" customWidth="1"/>
    <col min="11259" max="11259" width="7.5" style="1" customWidth="1"/>
    <col min="11260" max="11268" width="18.6666666666667" style="1" customWidth="1"/>
    <col min="11269" max="11269" width="11.3333333333333" style="1" customWidth="1"/>
    <col min="11270" max="11497" width="9.33333333333333" style="1"/>
    <col min="11498" max="11498" width="36.3333333333333" style="1" customWidth="1"/>
    <col min="11499" max="11499" width="6.33333333333333" style="1" customWidth="1"/>
    <col min="11500" max="11502" width="18.6666666666667" style="1" customWidth="1"/>
    <col min="11503" max="11503" width="34.3333333333333" style="1" customWidth="1"/>
    <col min="11504" max="11504" width="6.33333333333333" style="1" customWidth="1"/>
    <col min="11505" max="11513" width="18.6666666666667" style="1" customWidth="1"/>
    <col min="11514" max="11514" width="34.3333333333333" style="1" customWidth="1"/>
    <col min="11515" max="11515" width="7.5" style="1" customWidth="1"/>
    <col min="11516" max="11524" width="18.6666666666667" style="1" customWidth="1"/>
    <col min="11525" max="11525" width="11.3333333333333" style="1" customWidth="1"/>
    <col min="11526" max="11753" width="9.33333333333333" style="1"/>
    <col min="11754" max="11754" width="36.3333333333333" style="1" customWidth="1"/>
    <col min="11755" max="11755" width="6.33333333333333" style="1" customWidth="1"/>
    <col min="11756" max="11758" width="18.6666666666667" style="1" customWidth="1"/>
    <col min="11759" max="11759" width="34.3333333333333" style="1" customWidth="1"/>
    <col min="11760" max="11760" width="6.33333333333333" style="1" customWidth="1"/>
    <col min="11761" max="11769" width="18.6666666666667" style="1" customWidth="1"/>
    <col min="11770" max="11770" width="34.3333333333333" style="1" customWidth="1"/>
    <col min="11771" max="11771" width="7.5" style="1" customWidth="1"/>
    <col min="11772" max="11780" width="18.6666666666667" style="1" customWidth="1"/>
    <col min="11781" max="11781" width="11.3333333333333" style="1" customWidth="1"/>
    <col min="11782" max="12009" width="9.33333333333333" style="1"/>
    <col min="12010" max="12010" width="36.3333333333333" style="1" customWidth="1"/>
    <col min="12011" max="12011" width="6.33333333333333" style="1" customWidth="1"/>
    <col min="12012" max="12014" width="18.6666666666667" style="1" customWidth="1"/>
    <col min="12015" max="12015" width="34.3333333333333" style="1" customWidth="1"/>
    <col min="12016" max="12016" width="6.33333333333333" style="1" customWidth="1"/>
    <col min="12017" max="12025" width="18.6666666666667" style="1" customWidth="1"/>
    <col min="12026" max="12026" width="34.3333333333333" style="1" customWidth="1"/>
    <col min="12027" max="12027" width="7.5" style="1" customWidth="1"/>
    <col min="12028" max="12036" width="18.6666666666667" style="1" customWidth="1"/>
    <col min="12037" max="12037" width="11.3333333333333" style="1" customWidth="1"/>
    <col min="12038" max="12265" width="9.33333333333333" style="1"/>
    <col min="12266" max="12266" width="36.3333333333333" style="1" customWidth="1"/>
    <col min="12267" max="12267" width="6.33333333333333" style="1" customWidth="1"/>
    <col min="12268" max="12270" width="18.6666666666667" style="1" customWidth="1"/>
    <col min="12271" max="12271" width="34.3333333333333" style="1" customWidth="1"/>
    <col min="12272" max="12272" width="6.33333333333333" style="1" customWidth="1"/>
    <col min="12273" max="12281" width="18.6666666666667" style="1" customWidth="1"/>
    <col min="12282" max="12282" width="34.3333333333333" style="1" customWidth="1"/>
    <col min="12283" max="12283" width="7.5" style="1" customWidth="1"/>
    <col min="12284" max="12292" width="18.6666666666667" style="1" customWidth="1"/>
    <col min="12293" max="12293" width="11.3333333333333" style="1" customWidth="1"/>
    <col min="12294" max="12521" width="9.33333333333333" style="1"/>
    <col min="12522" max="12522" width="36.3333333333333" style="1" customWidth="1"/>
    <col min="12523" max="12523" width="6.33333333333333" style="1" customWidth="1"/>
    <col min="12524" max="12526" width="18.6666666666667" style="1" customWidth="1"/>
    <col min="12527" max="12527" width="34.3333333333333" style="1" customWidth="1"/>
    <col min="12528" max="12528" width="6.33333333333333" style="1" customWidth="1"/>
    <col min="12529" max="12537" width="18.6666666666667" style="1" customWidth="1"/>
    <col min="12538" max="12538" width="34.3333333333333" style="1" customWidth="1"/>
    <col min="12539" max="12539" width="7.5" style="1" customWidth="1"/>
    <col min="12540" max="12548" width="18.6666666666667" style="1" customWidth="1"/>
    <col min="12549" max="12549" width="11.3333333333333" style="1" customWidth="1"/>
    <col min="12550" max="12777" width="9.33333333333333" style="1"/>
    <col min="12778" max="12778" width="36.3333333333333" style="1" customWidth="1"/>
    <col min="12779" max="12779" width="6.33333333333333" style="1" customWidth="1"/>
    <col min="12780" max="12782" width="18.6666666666667" style="1" customWidth="1"/>
    <col min="12783" max="12783" width="34.3333333333333" style="1" customWidth="1"/>
    <col min="12784" max="12784" width="6.33333333333333" style="1" customWidth="1"/>
    <col min="12785" max="12793" width="18.6666666666667" style="1" customWidth="1"/>
    <col min="12794" max="12794" width="34.3333333333333" style="1" customWidth="1"/>
    <col min="12795" max="12795" width="7.5" style="1" customWidth="1"/>
    <col min="12796" max="12804" width="18.6666666666667" style="1" customWidth="1"/>
    <col min="12805" max="12805" width="11.3333333333333" style="1" customWidth="1"/>
    <col min="12806" max="13033" width="9.33333333333333" style="1"/>
    <col min="13034" max="13034" width="36.3333333333333" style="1" customWidth="1"/>
    <col min="13035" max="13035" width="6.33333333333333" style="1" customWidth="1"/>
    <col min="13036" max="13038" width="18.6666666666667" style="1" customWidth="1"/>
    <col min="13039" max="13039" width="34.3333333333333" style="1" customWidth="1"/>
    <col min="13040" max="13040" width="6.33333333333333" style="1" customWidth="1"/>
    <col min="13041" max="13049" width="18.6666666666667" style="1" customWidth="1"/>
    <col min="13050" max="13050" width="34.3333333333333" style="1" customWidth="1"/>
    <col min="13051" max="13051" width="7.5" style="1" customWidth="1"/>
    <col min="13052" max="13060" width="18.6666666666667" style="1" customWidth="1"/>
    <col min="13061" max="13061" width="11.3333333333333" style="1" customWidth="1"/>
    <col min="13062" max="13289" width="9.33333333333333" style="1"/>
    <col min="13290" max="13290" width="36.3333333333333" style="1" customWidth="1"/>
    <col min="13291" max="13291" width="6.33333333333333" style="1" customWidth="1"/>
    <col min="13292" max="13294" width="18.6666666666667" style="1" customWidth="1"/>
    <col min="13295" max="13295" width="34.3333333333333" style="1" customWidth="1"/>
    <col min="13296" max="13296" width="6.33333333333333" style="1" customWidth="1"/>
    <col min="13297" max="13305" width="18.6666666666667" style="1" customWidth="1"/>
    <col min="13306" max="13306" width="34.3333333333333" style="1" customWidth="1"/>
    <col min="13307" max="13307" width="7.5" style="1" customWidth="1"/>
    <col min="13308" max="13316" width="18.6666666666667" style="1" customWidth="1"/>
    <col min="13317" max="13317" width="11.3333333333333" style="1" customWidth="1"/>
    <col min="13318" max="13545" width="9.33333333333333" style="1"/>
    <col min="13546" max="13546" width="36.3333333333333" style="1" customWidth="1"/>
    <col min="13547" max="13547" width="6.33333333333333" style="1" customWidth="1"/>
    <col min="13548" max="13550" width="18.6666666666667" style="1" customWidth="1"/>
    <col min="13551" max="13551" width="34.3333333333333" style="1" customWidth="1"/>
    <col min="13552" max="13552" width="6.33333333333333" style="1" customWidth="1"/>
    <col min="13553" max="13561" width="18.6666666666667" style="1" customWidth="1"/>
    <col min="13562" max="13562" width="34.3333333333333" style="1" customWidth="1"/>
    <col min="13563" max="13563" width="7.5" style="1" customWidth="1"/>
    <col min="13564" max="13572" width="18.6666666666667" style="1" customWidth="1"/>
    <col min="13573" max="13573" width="11.3333333333333" style="1" customWidth="1"/>
    <col min="13574" max="13801" width="9.33333333333333" style="1"/>
    <col min="13802" max="13802" width="36.3333333333333" style="1" customWidth="1"/>
    <col min="13803" max="13803" width="6.33333333333333" style="1" customWidth="1"/>
    <col min="13804" max="13806" width="18.6666666666667" style="1" customWidth="1"/>
    <col min="13807" max="13807" width="34.3333333333333" style="1" customWidth="1"/>
    <col min="13808" max="13808" width="6.33333333333333" style="1" customWidth="1"/>
    <col min="13809" max="13817" width="18.6666666666667" style="1" customWidth="1"/>
    <col min="13818" max="13818" width="34.3333333333333" style="1" customWidth="1"/>
    <col min="13819" max="13819" width="7.5" style="1" customWidth="1"/>
    <col min="13820" max="13828" width="18.6666666666667" style="1" customWidth="1"/>
    <col min="13829" max="13829" width="11.3333333333333" style="1" customWidth="1"/>
    <col min="13830" max="14057" width="9.33333333333333" style="1"/>
    <col min="14058" max="14058" width="36.3333333333333" style="1" customWidth="1"/>
    <col min="14059" max="14059" width="6.33333333333333" style="1" customWidth="1"/>
    <col min="14060" max="14062" width="18.6666666666667" style="1" customWidth="1"/>
    <col min="14063" max="14063" width="34.3333333333333" style="1" customWidth="1"/>
    <col min="14064" max="14064" width="6.33333333333333" style="1" customWidth="1"/>
    <col min="14065" max="14073" width="18.6666666666667" style="1" customWidth="1"/>
    <col min="14074" max="14074" width="34.3333333333333" style="1" customWidth="1"/>
    <col min="14075" max="14075" width="7.5" style="1" customWidth="1"/>
    <col min="14076" max="14084" width="18.6666666666667" style="1" customWidth="1"/>
    <col min="14085" max="14085" width="11.3333333333333" style="1" customWidth="1"/>
    <col min="14086" max="14313" width="9.33333333333333" style="1"/>
    <col min="14314" max="14314" width="36.3333333333333" style="1" customWidth="1"/>
    <col min="14315" max="14315" width="6.33333333333333" style="1" customWidth="1"/>
    <col min="14316" max="14318" width="18.6666666666667" style="1" customWidth="1"/>
    <col min="14319" max="14319" width="34.3333333333333" style="1" customWidth="1"/>
    <col min="14320" max="14320" width="6.33333333333333" style="1" customWidth="1"/>
    <col min="14321" max="14329" width="18.6666666666667" style="1" customWidth="1"/>
    <col min="14330" max="14330" width="34.3333333333333" style="1" customWidth="1"/>
    <col min="14331" max="14331" width="7.5" style="1" customWidth="1"/>
    <col min="14332" max="14340" width="18.6666666666667" style="1" customWidth="1"/>
    <col min="14341" max="14341" width="11.3333333333333" style="1" customWidth="1"/>
    <col min="14342" max="14569" width="9.33333333333333" style="1"/>
    <col min="14570" max="14570" width="36.3333333333333" style="1" customWidth="1"/>
    <col min="14571" max="14571" width="6.33333333333333" style="1" customWidth="1"/>
    <col min="14572" max="14574" width="18.6666666666667" style="1" customWidth="1"/>
    <col min="14575" max="14575" width="34.3333333333333" style="1" customWidth="1"/>
    <col min="14576" max="14576" width="6.33333333333333" style="1" customWidth="1"/>
    <col min="14577" max="14585" width="18.6666666666667" style="1" customWidth="1"/>
    <col min="14586" max="14586" width="34.3333333333333" style="1" customWidth="1"/>
    <col min="14587" max="14587" width="7.5" style="1" customWidth="1"/>
    <col min="14588" max="14596" width="18.6666666666667" style="1" customWidth="1"/>
    <col min="14597" max="14597" width="11.3333333333333" style="1" customWidth="1"/>
    <col min="14598" max="14825" width="9.33333333333333" style="1"/>
    <col min="14826" max="14826" width="36.3333333333333" style="1" customWidth="1"/>
    <col min="14827" max="14827" width="6.33333333333333" style="1" customWidth="1"/>
    <col min="14828" max="14830" width="18.6666666666667" style="1" customWidth="1"/>
    <col min="14831" max="14831" width="34.3333333333333" style="1" customWidth="1"/>
    <col min="14832" max="14832" width="6.33333333333333" style="1" customWidth="1"/>
    <col min="14833" max="14841" width="18.6666666666667" style="1" customWidth="1"/>
    <col min="14842" max="14842" width="34.3333333333333" style="1" customWidth="1"/>
    <col min="14843" max="14843" width="7.5" style="1" customWidth="1"/>
    <col min="14844" max="14852" width="18.6666666666667" style="1" customWidth="1"/>
    <col min="14853" max="14853" width="11.3333333333333" style="1" customWidth="1"/>
    <col min="14854" max="15081" width="9.33333333333333" style="1"/>
    <col min="15082" max="15082" width="36.3333333333333" style="1" customWidth="1"/>
    <col min="15083" max="15083" width="6.33333333333333" style="1" customWidth="1"/>
    <col min="15084" max="15086" width="18.6666666666667" style="1" customWidth="1"/>
    <col min="15087" max="15087" width="34.3333333333333" style="1" customWidth="1"/>
    <col min="15088" max="15088" width="6.33333333333333" style="1" customWidth="1"/>
    <col min="15089" max="15097" width="18.6666666666667" style="1" customWidth="1"/>
    <col min="15098" max="15098" width="34.3333333333333" style="1" customWidth="1"/>
    <col min="15099" max="15099" width="7.5" style="1" customWidth="1"/>
    <col min="15100" max="15108" width="18.6666666666667" style="1" customWidth="1"/>
    <col min="15109" max="15109" width="11.3333333333333" style="1" customWidth="1"/>
    <col min="15110" max="15337" width="9.33333333333333" style="1"/>
    <col min="15338" max="15338" width="36.3333333333333" style="1" customWidth="1"/>
    <col min="15339" max="15339" width="6.33333333333333" style="1" customWidth="1"/>
    <col min="15340" max="15342" width="18.6666666666667" style="1" customWidth="1"/>
    <col min="15343" max="15343" width="34.3333333333333" style="1" customWidth="1"/>
    <col min="15344" max="15344" width="6.33333333333333" style="1" customWidth="1"/>
    <col min="15345" max="15353" width="18.6666666666667" style="1" customWidth="1"/>
    <col min="15354" max="15354" width="34.3333333333333" style="1" customWidth="1"/>
    <col min="15355" max="15355" width="7.5" style="1" customWidth="1"/>
    <col min="15356" max="15364" width="18.6666666666667" style="1" customWidth="1"/>
    <col min="15365" max="15365" width="11.3333333333333" style="1" customWidth="1"/>
    <col min="15366" max="15593" width="9.33333333333333" style="1"/>
    <col min="15594" max="15594" width="36.3333333333333" style="1" customWidth="1"/>
    <col min="15595" max="15595" width="6.33333333333333" style="1" customWidth="1"/>
    <col min="15596" max="15598" width="18.6666666666667" style="1" customWidth="1"/>
    <col min="15599" max="15599" width="34.3333333333333" style="1" customWidth="1"/>
    <col min="15600" max="15600" width="6.33333333333333" style="1" customWidth="1"/>
    <col min="15601" max="15609" width="18.6666666666667" style="1" customWidth="1"/>
    <col min="15610" max="15610" width="34.3333333333333" style="1" customWidth="1"/>
    <col min="15611" max="15611" width="7.5" style="1" customWidth="1"/>
    <col min="15612" max="15620" width="18.6666666666667" style="1" customWidth="1"/>
    <col min="15621" max="15621" width="11.3333333333333" style="1" customWidth="1"/>
    <col min="15622" max="15849" width="9.33333333333333" style="1"/>
    <col min="15850" max="15850" width="36.3333333333333" style="1" customWidth="1"/>
    <col min="15851" max="15851" width="6.33333333333333" style="1" customWidth="1"/>
    <col min="15852" max="15854" width="18.6666666666667" style="1" customWidth="1"/>
    <col min="15855" max="15855" width="34.3333333333333" style="1" customWidth="1"/>
    <col min="15856" max="15856" width="6.33333333333333" style="1" customWidth="1"/>
    <col min="15857" max="15865" width="18.6666666666667" style="1" customWidth="1"/>
    <col min="15866" max="15866" width="34.3333333333333" style="1" customWidth="1"/>
    <col min="15867" max="15867" width="7.5" style="1" customWidth="1"/>
    <col min="15868" max="15876" width="18.6666666666667" style="1" customWidth="1"/>
    <col min="15877" max="15877" width="11.3333333333333" style="1" customWidth="1"/>
    <col min="15878" max="16105" width="9.33333333333333" style="1"/>
    <col min="16106" max="16106" width="36.3333333333333" style="1" customWidth="1"/>
    <col min="16107" max="16107" width="6.33333333333333" style="1" customWidth="1"/>
    <col min="16108" max="16110" width="18.6666666666667" style="1" customWidth="1"/>
    <col min="16111" max="16111" width="34.3333333333333" style="1" customWidth="1"/>
    <col min="16112" max="16112" width="6.33333333333333" style="1" customWidth="1"/>
    <col min="16113" max="16121" width="18.6666666666667" style="1" customWidth="1"/>
    <col min="16122" max="16122" width="34.3333333333333" style="1" customWidth="1"/>
    <col min="16123" max="16123" width="7.5" style="1" customWidth="1"/>
    <col min="16124" max="16132" width="18.6666666666667" style="1" customWidth="1"/>
    <col min="16133" max="16133" width="11.3333333333333" style="1" customWidth="1"/>
    <col min="16134" max="16384" width="9.33333333333333" style="1"/>
  </cols>
  <sheetData>
    <row r="1" ht="35.25" customHeight="1" spans="1:6">
      <c r="A1" s="198" t="s">
        <v>153</v>
      </c>
      <c r="B1" s="2"/>
      <c r="C1" s="2"/>
      <c r="D1" s="2"/>
      <c r="E1" s="2"/>
      <c r="F1" s="2"/>
    </row>
    <row r="2" ht="14.25" customHeight="1" spans="1:7">
      <c r="A2" s="3"/>
      <c r="G2" s="99" t="s">
        <v>154</v>
      </c>
    </row>
    <row r="3" ht="14.25" customHeight="1" spans="1:7">
      <c r="A3" s="123" t="s">
        <v>3</v>
      </c>
      <c r="B3" s="123"/>
      <c r="C3" s="123"/>
      <c r="D3" s="124"/>
      <c r="G3" s="99" t="s">
        <v>4</v>
      </c>
    </row>
    <row r="4" ht="18.75" customHeight="1" spans="1:7">
      <c r="A4" s="125" t="s">
        <v>155</v>
      </c>
      <c r="B4" s="125"/>
      <c r="C4" s="125" t="s">
        <v>156</v>
      </c>
      <c r="D4" s="125"/>
      <c r="E4" s="125" t="s">
        <v>39</v>
      </c>
      <c r="F4" s="125" t="s">
        <v>39</v>
      </c>
      <c r="G4" s="125" t="s">
        <v>39</v>
      </c>
    </row>
    <row r="5" ht="19" customHeight="1" spans="1:7">
      <c r="A5" s="126" t="s">
        <v>157</v>
      </c>
      <c r="B5" s="126" t="s">
        <v>8</v>
      </c>
      <c r="C5" s="126" t="s">
        <v>158</v>
      </c>
      <c r="D5" s="125" t="s">
        <v>8</v>
      </c>
      <c r="E5" s="125"/>
      <c r="F5" s="125" t="s">
        <v>39</v>
      </c>
      <c r="G5" s="125" t="s">
        <v>39</v>
      </c>
    </row>
    <row r="6" ht="33" customHeight="1" spans="1:7">
      <c r="A6" s="126"/>
      <c r="B6" s="126" t="s">
        <v>39</v>
      </c>
      <c r="C6" s="126" t="s">
        <v>39</v>
      </c>
      <c r="D6" s="125" t="s">
        <v>48</v>
      </c>
      <c r="E6" s="126" t="s">
        <v>159</v>
      </c>
      <c r="F6" s="126" t="s">
        <v>160</v>
      </c>
      <c r="G6" s="126" t="s">
        <v>161</v>
      </c>
    </row>
    <row r="7" ht="20" customHeight="1" spans="1:7">
      <c r="A7" s="127" t="s">
        <v>162</v>
      </c>
      <c r="B7" s="128">
        <v>6545.06</v>
      </c>
      <c r="C7" s="129" t="s">
        <v>10</v>
      </c>
      <c r="D7" s="128">
        <f>SUM(E7:G7)</f>
        <v>0.11</v>
      </c>
      <c r="E7" s="128">
        <v>0.11</v>
      </c>
      <c r="F7" s="130" t="s">
        <v>39</v>
      </c>
      <c r="G7" s="130" t="s">
        <v>39</v>
      </c>
    </row>
    <row r="8" ht="20" customHeight="1" spans="1:7">
      <c r="A8" s="127" t="s">
        <v>163</v>
      </c>
      <c r="B8" s="131">
        <v>6421.59</v>
      </c>
      <c r="C8" s="132" t="s">
        <v>12</v>
      </c>
      <c r="D8" s="131">
        <f t="shared" ref="D8:D17" si="0">SUM(E8:G8)</f>
        <v>403.71</v>
      </c>
      <c r="E8" s="131">
        <v>403.71</v>
      </c>
      <c r="F8" s="131"/>
      <c r="G8" s="17" t="s">
        <v>39</v>
      </c>
    </row>
    <row r="9" ht="20" customHeight="1" spans="1:7">
      <c r="A9" s="127" t="s">
        <v>164</v>
      </c>
      <c r="B9" s="17" t="s">
        <v>39</v>
      </c>
      <c r="C9" s="132" t="s">
        <v>14</v>
      </c>
      <c r="D9" s="133">
        <f t="shared" si="0"/>
        <v>151.6</v>
      </c>
      <c r="E9" s="133">
        <v>151.6</v>
      </c>
      <c r="F9" s="131"/>
      <c r="G9" s="17" t="s">
        <v>39</v>
      </c>
    </row>
    <row r="10" ht="20" customHeight="1" spans="1:7">
      <c r="A10" s="127" t="s">
        <v>39</v>
      </c>
      <c r="B10" s="17" t="s">
        <v>39</v>
      </c>
      <c r="C10" s="134" t="s">
        <v>16</v>
      </c>
      <c r="D10" s="135">
        <f t="shared" si="0"/>
        <v>40</v>
      </c>
      <c r="E10" s="135">
        <v>40</v>
      </c>
      <c r="F10" s="131"/>
      <c r="G10" s="17" t="s">
        <v>39</v>
      </c>
    </row>
    <row r="11" ht="20" customHeight="1" spans="1:7">
      <c r="A11" s="127" t="s">
        <v>39</v>
      </c>
      <c r="B11" s="17" t="s">
        <v>39</v>
      </c>
      <c r="C11" s="132" t="s">
        <v>18</v>
      </c>
      <c r="D11" s="131">
        <f t="shared" si="0"/>
        <v>7298.59</v>
      </c>
      <c r="E11" s="131"/>
      <c r="F11" s="131">
        <v>7298.59</v>
      </c>
      <c r="G11" s="17" t="s">
        <v>39</v>
      </c>
    </row>
    <row r="12" ht="20" customHeight="1" spans="1:7">
      <c r="A12" s="127" t="s">
        <v>39</v>
      </c>
      <c r="B12" s="17" t="s">
        <v>39</v>
      </c>
      <c r="C12" s="134" t="s">
        <v>20</v>
      </c>
      <c r="D12" s="135">
        <f t="shared" si="0"/>
        <v>500</v>
      </c>
      <c r="E12" s="135">
        <v>500</v>
      </c>
      <c r="F12" s="131"/>
      <c r="G12" s="17" t="s">
        <v>39</v>
      </c>
    </row>
    <row r="13" ht="20" customHeight="1" spans="1:7">
      <c r="A13" s="127" t="s">
        <v>39</v>
      </c>
      <c r="B13" s="17" t="s">
        <v>39</v>
      </c>
      <c r="C13" s="134" t="s">
        <v>22</v>
      </c>
      <c r="D13" s="131">
        <f t="shared" si="0"/>
        <v>9.58</v>
      </c>
      <c r="E13" s="131">
        <v>9.58</v>
      </c>
      <c r="F13" s="17" t="s">
        <v>39</v>
      </c>
      <c r="G13" s="17" t="s">
        <v>39</v>
      </c>
    </row>
    <row r="14" ht="20" customHeight="1" spans="1:7">
      <c r="A14" s="127" t="s">
        <v>39</v>
      </c>
      <c r="B14" s="17" t="s">
        <v>39</v>
      </c>
      <c r="C14" s="132" t="s">
        <v>24</v>
      </c>
      <c r="D14" s="131">
        <f t="shared" si="0"/>
        <v>5265.58</v>
      </c>
      <c r="E14" s="131">
        <v>5265.58</v>
      </c>
      <c r="F14" s="17" t="s">
        <v>39</v>
      </c>
      <c r="G14" s="17" t="s">
        <v>39</v>
      </c>
    </row>
    <row r="15" ht="20" customHeight="1" spans="1:7">
      <c r="A15" s="127"/>
      <c r="B15" s="17"/>
      <c r="C15" s="132" t="s">
        <v>25</v>
      </c>
      <c r="D15" s="133">
        <f t="shared" si="0"/>
        <v>166.2</v>
      </c>
      <c r="E15" s="133">
        <v>166.2</v>
      </c>
      <c r="F15" s="17"/>
      <c r="G15" s="17"/>
    </row>
    <row r="16" ht="20" customHeight="1" spans="1:7">
      <c r="A16" s="127"/>
      <c r="B16" s="17"/>
      <c r="C16" s="132" t="s">
        <v>26</v>
      </c>
      <c r="D16" s="131">
        <f t="shared" si="0"/>
        <v>162.27</v>
      </c>
      <c r="E16" s="131">
        <v>162.27</v>
      </c>
      <c r="F16" s="17"/>
      <c r="G16" s="17"/>
    </row>
    <row r="17" ht="20" customHeight="1" spans="1:7">
      <c r="A17" s="127"/>
      <c r="B17" s="17"/>
      <c r="C17" s="134" t="s">
        <v>27</v>
      </c>
      <c r="D17" s="131">
        <f t="shared" si="0"/>
        <v>26.13</v>
      </c>
      <c r="E17" s="131">
        <v>26.13</v>
      </c>
      <c r="F17" s="17"/>
      <c r="G17" s="17"/>
    </row>
    <row r="18" ht="20" customHeight="1" spans="1:7">
      <c r="A18" s="136" t="s">
        <v>28</v>
      </c>
      <c r="B18" s="17">
        <f>SUM(B7:B14)</f>
        <v>12966.65</v>
      </c>
      <c r="C18" s="137" t="s">
        <v>29</v>
      </c>
      <c r="D18" s="17">
        <f>SUM(D7:D17)</f>
        <v>14023.77</v>
      </c>
      <c r="E18" s="17">
        <f>SUM(E7:E17)</f>
        <v>6725.18</v>
      </c>
      <c r="F18" s="17">
        <f>SUM(F7:F17)</f>
        <v>7298.59</v>
      </c>
      <c r="G18" s="17" t="s">
        <v>39</v>
      </c>
    </row>
    <row r="19" ht="20" customHeight="1" spans="1:7">
      <c r="A19" s="127" t="s">
        <v>165</v>
      </c>
      <c r="B19" s="131">
        <f>B20+B21</f>
        <v>1057.12</v>
      </c>
      <c r="C19" s="84" t="s">
        <v>166</v>
      </c>
      <c r="D19" s="17" t="s">
        <v>39</v>
      </c>
      <c r="E19" s="17" t="s">
        <v>39</v>
      </c>
      <c r="F19" s="17" t="s">
        <v>39</v>
      </c>
      <c r="G19" s="17" t="s">
        <v>39</v>
      </c>
    </row>
    <row r="20" ht="20" customHeight="1" spans="1:7">
      <c r="A20" s="127" t="s">
        <v>162</v>
      </c>
      <c r="B20" s="131">
        <v>180.12</v>
      </c>
      <c r="C20" s="90"/>
      <c r="D20" s="90"/>
      <c r="E20" s="90"/>
      <c r="F20" s="90"/>
      <c r="G20" s="17"/>
    </row>
    <row r="21" ht="20" customHeight="1" spans="1:7">
      <c r="A21" s="127" t="s">
        <v>163</v>
      </c>
      <c r="B21" s="135">
        <v>877</v>
      </c>
      <c r="C21" s="90"/>
      <c r="D21" s="90"/>
      <c r="E21" s="90"/>
      <c r="F21" s="90"/>
      <c r="G21" s="17" t="s">
        <v>39</v>
      </c>
    </row>
    <row r="22" ht="20" customHeight="1" spans="1:7">
      <c r="A22" s="127" t="s">
        <v>164</v>
      </c>
      <c r="B22" s="17" t="s">
        <v>39</v>
      </c>
      <c r="C22" s="138" t="s">
        <v>39</v>
      </c>
      <c r="D22" s="139" t="s">
        <v>39</v>
      </c>
      <c r="E22" s="139" t="s">
        <v>39</v>
      </c>
      <c r="F22" s="139" t="s">
        <v>39</v>
      </c>
      <c r="G22" s="17" t="s">
        <v>39</v>
      </c>
    </row>
    <row r="23" ht="20" customHeight="1" spans="1:7">
      <c r="A23" s="136" t="s">
        <v>34</v>
      </c>
      <c r="B23" s="17">
        <f>SUM(B18:B19)</f>
        <v>14023.77</v>
      </c>
      <c r="C23" s="137" t="s">
        <v>34</v>
      </c>
      <c r="D23" s="17">
        <f>SUM(D18:D22)</f>
        <v>14023.77</v>
      </c>
      <c r="E23" s="17">
        <f>SUM(E18:E22)</f>
        <v>6725.18</v>
      </c>
      <c r="F23" s="17">
        <f>SUM(F18:F22)</f>
        <v>7298.59</v>
      </c>
      <c r="G23" s="17" t="s">
        <v>39</v>
      </c>
    </row>
    <row r="24" ht="20" customHeight="1" spans="1:7">
      <c r="A24" s="140" t="s">
        <v>167</v>
      </c>
      <c r="B24" s="141"/>
      <c r="C24" s="141"/>
      <c r="D24" s="141"/>
      <c r="E24" s="141"/>
      <c r="F24" s="141"/>
      <c r="G24" s="141"/>
    </row>
  </sheetData>
  <mergeCells count="9">
    <mergeCell ref="A1:F1"/>
    <mergeCell ref="A3:C3"/>
    <mergeCell ref="A4:B4"/>
    <mergeCell ref="C4:G4"/>
    <mergeCell ref="D5:G5"/>
    <mergeCell ref="A24:G24"/>
    <mergeCell ref="A5:A6"/>
    <mergeCell ref="B5:B6"/>
    <mergeCell ref="C5:C6"/>
  </mergeCells>
  <printOptions horizontalCentered="1"/>
  <pageMargins left="0.984027777777778" right="0.590277777777778" top="0.786805555555556" bottom="0.393055555555556" header="0.314583333333333" footer="0.314583333333333"/>
  <pageSetup paperSize="9" scale="96"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2"/>
  <sheetViews>
    <sheetView workbookViewId="0">
      <selection activeCell="H10" sqref="H10"/>
    </sheetView>
  </sheetViews>
  <sheetFormatPr defaultColWidth="7.83333333333333" defaultRowHeight="15" outlineLevelCol="4"/>
  <cols>
    <col min="1" max="1" width="19" style="105" customWidth="1"/>
    <col min="2" max="2" width="31.8333333333333" style="106" customWidth="1"/>
    <col min="3" max="5" width="25.6666666666667" style="107" customWidth="1"/>
    <col min="6" max="246" width="10.3333333333333" style="107" customWidth="1"/>
    <col min="247" max="16384" width="7.83333333333333" style="107"/>
  </cols>
  <sheetData>
    <row r="1" ht="30" customHeight="1" spans="1:5">
      <c r="A1" s="198" t="s">
        <v>168</v>
      </c>
      <c r="B1" s="2"/>
      <c r="C1" s="2"/>
      <c r="D1" s="2"/>
      <c r="E1" s="2"/>
    </row>
    <row r="2" s="1" customFormat="1" ht="18.95" customHeight="1" spans="1:5">
      <c r="A2" s="3"/>
      <c r="E2" s="99" t="s">
        <v>169</v>
      </c>
    </row>
    <row r="3" s="1" customFormat="1" ht="18.95" customHeight="1" spans="1:5">
      <c r="A3" s="108" t="s">
        <v>3</v>
      </c>
      <c r="B3" s="108"/>
      <c r="E3" s="99" t="s">
        <v>4</v>
      </c>
    </row>
    <row r="4" ht="18" customHeight="1" spans="1:5">
      <c r="A4" s="43" t="s">
        <v>46</v>
      </c>
      <c r="B4" s="43" t="s">
        <v>47</v>
      </c>
      <c r="C4" s="204" t="s">
        <v>8</v>
      </c>
      <c r="D4" s="109"/>
      <c r="E4" s="109"/>
    </row>
    <row r="5" ht="18" customHeight="1" spans="1:5">
      <c r="A5" s="43"/>
      <c r="B5" s="43"/>
      <c r="C5" s="110" t="s">
        <v>50</v>
      </c>
      <c r="D5" s="110" t="s">
        <v>134</v>
      </c>
      <c r="E5" s="110" t="s">
        <v>135</v>
      </c>
    </row>
    <row r="6" ht="20" customHeight="1" spans="1:5">
      <c r="A6" s="111" t="s">
        <v>170</v>
      </c>
      <c r="B6" s="111"/>
      <c r="C6" s="112">
        <f>C7+C10+C20+C25+C28+C31+C34+C41+C44+C47</f>
        <v>6725.18</v>
      </c>
      <c r="D6" s="112">
        <f>D7+D10+D20+D25+D28+D31+D34+D41+D44+D47</f>
        <v>3528.07</v>
      </c>
      <c r="E6" s="112">
        <f>E7+E10+E20+E25+E28+E31+E34+E41+E44+E47</f>
        <v>3197.11</v>
      </c>
    </row>
    <row r="7" ht="20" customHeight="1" spans="1:5">
      <c r="A7" s="32">
        <v>205</v>
      </c>
      <c r="B7" s="32" t="s">
        <v>51</v>
      </c>
      <c r="C7" s="113">
        <f>SUM(D7:E7)</f>
        <v>0.11</v>
      </c>
      <c r="D7" s="113">
        <f>D8</f>
        <v>0.11</v>
      </c>
      <c r="E7" s="113"/>
    </row>
    <row r="8" ht="20" customHeight="1" spans="1:5">
      <c r="A8" s="32">
        <v>20508</v>
      </c>
      <c r="B8" s="32" t="s">
        <v>52</v>
      </c>
      <c r="C8" s="113">
        <f t="shared" ref="C8:C49" si="0">SUM(D8:E8)</f>
        <v>0.11</v>
      </c>
      <c r="D8" s="113">
        <f>D9</f>
        <v>0.11</v>
      </c>
      <c r="E8" s="113"/>
    </row>
    <row r="9" ht="20" customHeight="1" spans="1:5">
      <c r="A9" s="32">
        <v>2050803</v>
      </c>
      <c r="B9" s="114" t="s">
        <v>53</v>
      </c>
      <c r="C9" s="113">
        <f t="shared" si="0"/>
        <v>0.11</v>
      </c>
      <c r="D9" s="113">
        <v>0.11</v>
      </c>
      <c r="E9" s="113"/>
    </row>
    <row r="10" ht="20" customHeight="1" spans="1:5">
      <c r="A10" s="114" t="s">
        <v>54</v>
      </c>
      <c r="B10" s="32" t="s">
        <v>55</v>
      </c>
      <c r="C10" s="113">
        <f t="shared" si="0"/>
        <v>403.71</v>
      </c>
      <c r="D10" s="113">
        <f>D11+D18</f>
        <v>403.71</v>
      </c>
      <c r="E10" s="113"/>
    </row>
    <row r="11" ht="20" customHeight="1" spans="1:5">
      <c r="A11" s="114" t="s">
        <v>56</v>
      </c>
      <c r="B11" s="32" t="s">
        <v>57</v>
      </c>
      <c r="C11" s="113">
        <f t="shared" si="0"/>
        <v>403.44</v>
      </c>
      <c r="D11" s="113">
        <f>SUM(D12:D17)</f>
        <v>403.44</v>
      </c>
      <c r="E11" s="113"/>
    </row>
    <row r="12" ht="20" customHeight="1" spans="1:5">
      <c r="A12" s="114" t="s">
        <v>58</v>
      </c>
      <c r="B12" s="32" t="s">
        <v>59</v>
      </c>
      <c r="C12" s="115">
        <f t="shared" si="0"/>
        <v>62.4</v>
      </c>
      <c r="D12" s="115">
        <v>62.4</v>
      </c>
      <c r="E12" s="113"/>
    </row>
    <row r="13" ht="20" customHeight="1" spans="1:5">
      <c r="A13" s="114" t="s">
        <v>60</v>
      </c>
      <c r="B13" s="32" t="s">
        <v>61</v>
      </c>
      <c r="C13" s="113">
        <f t="shared" si="0"/>
        <v>18.61</v>
      </c>
      <c r="D13" s="113">
        <v>18.61</v>
      </c>
      <c r="E13" s="113"/>
    </row>
    <row r="14" ht="20" customHeight="1" spans="1:5">
      <c r="A14" s="114" t="s">
        <v>62</v>
      </c>
      <c r="B14" s="32" t="s">
        <v>63</v>
      </c>
      <c r="C14" s="113">
        <f t="shared" si="0"/>
        <v>190.49</v>
      </c>
      <c r="D14" s="113">
        <v>190.49</v>
      </c>
      <c r="E14" s="113"/>
    </row>
    <row r="15" ht="20" customHeight="1" spans="1:5">
      <c r="A15" s="114" t="s">
        <v>64</v>
      </c>
      <c r="B15" s="32" t="s">
        <v>65</v>
      </c>
      <c r="C15" s="113">
        <f t="shared" si="0"/>
        <v>120.01</v>
      </c>
      <c r="D15" s="113">
        <v>120.01</v>
      </c>
      <c r="E15" s="113"/>
    </row>
    <row r="16" ht="20" customHeight="1" spans="1:5">
      <c r="A16" s="32">
        <v>2080508</v>
      </c>
      <c r="B16" s="32" t="s">
        <v>67</v>
      </c>
      <c r="C16" s="113">
        <f t="shared" si="0"/>
        <v>5.44</v>
      </c>
      <c r="D16" s="113">
        <v>5.44</v>
      </c>
      <c r="E16" s="113"/>
    </row>
    <row r="17" ht="20" customHeight="1" spans="1:5">
      <c r="A17" s="114" t="s">
        <v>68</v>
      </c>
      <c r="B17" s="32" t="s">
        <v>69</v>
      </c>
      <c r="C17" s="113">
        <f t="shared" si="0"/>
        <v>6.49</v>
      </c>
      <c r="D17" s="113">
        <v>6.49</v>
      </c>
      <c r="E17" s="113"/>
    </row>
    <row r="18" ht="20" customHeight="1" spans="1:5">
      <c r="A18" s="32">
        <v>20808</v>
      </c>
      <c r="B18" s="32" t="s">
        <v>70</v>
      </c>
      <c r="C18" s="113">
        <f t="shared" si="0"/>
        <v>0.27</v>
      </c>
      <c r="D18" s="113">
        <f>D19</f>
        <v>0.27</v>
      </c>
      <c r="E18" s="113"/>
    </row>
    <row r="19" ht="20" customHeight="1" spans="1:5">
      <c r="A19" s="32">
        <v>2080801</v>
      </c>
      <c r="B19" s="32" t="s">
        <v>71</v>
      </c>
      <c r="C19" s="113">
        <f t="shared" si="0"/>
        <v>0.27</v>
      </c>
      <c r="D19" s="113">
        <v>0.27</v>
      </c>
      <c r="E19" s="113"/>
    </row>
    <row r="20" ht="20" customHeight="1" spans="1:5">
      <c r="A20" s="114" t="s">
        <v>72</v>
      </c>
      <c r="B20" s="32" t="s">
        <v>73</v>
      </c>
      <c r="C20" s="115">
        <f t="shared" si="0"/>
        <v>151.6</v>
      </c>
      <c r="D20" s="115">
        <f>D21</f>
        <v>151.6</v>
      </c>
      <c r="E20" s="113"/>
    </row>
    <row r="21" ht="20" customHeight="1" spans="1:5">
      <c r="A21" s="114" t="s">
        <v>74</v>
      </c>
      <c r="B21" s="32" t="s">
        <v>75</v>
      </c>
      <c r="C21" s="115">
        <f t="shared" si="0"/>
        <v>151.6</v>
      </c>
      <c r="D21" s="115">
        <f>SUM(D22:D24)</f>
        <v>151.6</v>
      </c>
      <c r="E21" s="113"/>
    </row>
    <row r="22" ht="20" customHeight="1" spans="1:5">
      <c r="A22" s="114" t="s">
        <v>76</v>
      </c>
      <c r="B22" s="32" t="s">
        <v>77</v>
      </c>
      <c r="C22" s="113">
        <f t="shared" si="0"/>
        <v>33.78</v>
      </c>
      <c r="D22" s="113">
        <v>33.78</v>
      </c>
      <c r="E22" s="113"/>
    </row>
    <row r="23" ht="20" customHeight="1" spans="1:5">
      <c r="A23" s="114" t="s">
        <v>78</v>
      </c>
      <c r="B23" s="32" t="s">
        <v>79</v>
      </c>
      <c r="C23" s="113">
        <f t="shared" si="0"/>
        <v>84.82</v>
      </c>
      <c r="D23" s="113">
        <v>84.82</v>
      </c>
      <c r="E23" s="113"/>
    </row>
    <row r="24" ht="20" customHeight="1" spans="1:5">
      <c r="A24" s="32">
        <v>2101199</v>
      </c>
      <c r="B24" s="32" t="s">
        <v>81</v>
      </c>
      <c r="C24" s="116">
        <f t="shared" si="0"/>
        <v>33</v>
      </c>
      <c r="D24" s="116">
        <v>33</v>
      </c>
      <c r="E24" s="116"/>
    </row>
    <row r="25" ht="20" customHeight="1" spans="1:5">
      <c r="A25" s="32">
        <v>211</v>
      </c>
      <c r="B25" s="32" t="s">
        <v>140</v>
      </c>
      <c r="C25" s="116">
        <f t="shared" si="0"/>
        <v>40</v>
      </c>
      <c r="D25" s="116"/>
      <c r="E25" s="116">
        <v>40</v>
      </c>
    </row>
    <row r="26" ht="20" customHeight="1" spans="1:5">
      <c r="A26" s="32">
        <v>21104</v>
      </c>
      <c r="B26" s="32" t="s">
        <v>142</v>
      </c>
      <c r="C26" s="116">
        <f t="shared" si="0"/>
        <v>40</v>
      </c>
      <c r="D26" s="116"/>
      <c r="E26" s="116">
        <v>40</v>
      </c>
    </row>
    <row r="27" ht="20" customHeight="1" spans="1:5">
      <c r="A27" s="32">
        <v>2110401</v>
      </c>
      <c r="B27" s="32" t="s">
        <v>144</v>
      </c>
      <c r="C27" s="116">
        <f>SUM(E27:E27)</f>
        <v>40</v>
      </c>
      <c r="D27" s="116"/>
      <c r="E27" s="116">
        <v>40</v>
      </c>
    </row>
    <row r="28" ht="20" customHeight="1" spans="1:5">
      <c r="A28" s="114" t="s">
        <v>94</v>
      </c>
      <c r="B28" s="32" t="s">
        <v>95</v>
      </c>
      <c r="C28" s="116">
        <f t="shared" si="0"/>
        <v>500</v>
      </c>
      <c r="D28" s="116"/>
      <c r="E28" s="116">
        <v>500</v>
      </c>
    </row>
    <row r="29" ht="20" customHeight="1" spans="1:5">
      <c r="A29" s="114" t="s">
        <v>96</v>
      </c>
      <c r="B29" s="32" t="s">
        <v>97</v>
      </c>
      <c r="C29" s="116">
        <f t="shared" si="0"/>
        <v>500</v>
      </c>
      <c r="D29" s="116"/>
      <c r="E29" s="116">
        <v>500</v>
      </c>
    </row>
    <row r="30" ht="20" customHeight="1" spans="1:5">
      <c r="A30" s="32" t="s">
        <v>98</v>
      </c>
      <c r="B30" s="32" t="s">
        <v>145</v>
      </c>
      <c r="C30" s="116">
        <f t="shared" si="0"/>
        <v>500</v>
      </c>
      <c r="D30" s="116"/>
      <c r="E30" s="116">
        <v>500</v>
      </c>
    </row>
    <row r="31" ht="20" customHeight="1" spans="1:5">
      <c r="A31" s="32" t="s">
        <v>100</v>
      </c>
      <c r="B31" s="32" t="s">
        <v>101</v>
      </c>
      <c r="C31" s="113">
        <f t="shared" si="0"/>
        <v>9.58</v>
      </c>
      <c r="D31" s="52"/>
      <c r="E31" s="117">
        <f>E32</f>
        <v>9.58</v>
      </c>
    </row>
    <row r="32" ht="20" customHeight="1" spans="1:5">
      <c r="A32" s="114" t="s">
        <v>102</v>
      </c>
      <c r="B32" s="32" t="s">
        <v>103</v>
      </c>
      <c r="C32" s="113">
        <f t="shared" si="0"/>
        <v>9.58</v>
      </c>
      <c r="D32" s="52"/>
      <c r="E32" s="117">
        <f>E33</f>
        <v>9.58</v>
      </c>
    </row>
    <row r="33" ht="20" customHeight="1" spans="1:5">
      <c r="A33" s="114" t="s">
        <v>104</v>
      </c>
      <c r="B33" s="32" t="s">
        <v>146</v>
      </c>
      <c r="C33" s="113">
        <f t="shared" si="0"/>
        <v>9.58</v>
      </c>
      <c r="D33" s="52"/>
      <c r="E33" s="117">
        <v>9.58</v>
      </c>
    </row>
    <row r="34" ht="20" customHeight="1" spans="1:5">
      <c r="A34" s="114" t="s">
        <v>106</v>
      </c>
      <c r="B34" s="32" t="s">
        <v>107</v>
      </c>
      <c r="C34" s="113">
        <f t="shared" si="0"/>
        <v>5265.58</v>
      </c>
      <c r="D34" s="113">
        <f>D35</f>
        <v>2803.85</v>
      </c>
      <c r="E34" s="113">
        <f>E35</f>
        <v>2461.73</v>
      </c>
    </row>
    <row r="35" ht="20" customHeight="1" spans="1:5">
      <c r="A35" s="114" t="s">
        <v>108</v>
      </c>
      <c r="B35" s="32" t="s">
        <v>109</v>
      </c>
      <c r="C35" s="113">
        <f t="shared" si="0"/>
        <v>5265.58</v>
      </c>
      <c r="D35" s="113">
        <f>SUM(D36:D40)</f>
        <v>2803.85</v>
      </c>
      <c r="E35" s="113">
        <f>SUM(E36:E40)</f>
        <v>2461.73</v>
      </c>
    </row>
    <row r="36" ht="20" customHeight="1" spans="1:5">
      <c r="A36" s="114" t="s">
        <v>110</v>
      </c>
      <c r="B36" s="32" t="s">
        <v>111</v>
      </c>
      <c r="C36" s="113">
        <f t="shared" si="0"/>
        <v>777.64</v>
      </c>
      <c r="D36" s="113">
        <v>777.64</v>
      </c>
      <c r="E36" s="113"/>
    </row>
    <row r="37" ht="20" customHeight="1" spans="1:5">
      <c r="A37" s="114" t="s">
        <v>112</v>
      </c>
      <c r="B37" s="32" t="s">
        <v>113</v>
      </c>
      <c r="C37" s="113">
        <f t="shared" si="0"/>
        <v>762.53</v>
      </c>
      <c r="D37" s="113"/>
      <c r="E37" s="113">
        <v>762.53</v>
      </c>
    </row>
    <row r="38" ht="20" customHeight="1" spans="1:5">
      <c r="A38" s="114" t="s">
        <v>114</v>
      </c>
      <c r="B38" s="32" t="s">
        <v>115</v>
      </c>
      <c r="C38" s="114">
        <f t="shared" si="0"/>
        <v>617.9</v>
      </c>
      <c r="D38" s="114"/>
      <c r="E38" s="114">
        <v>617.9</v>
      </c>
    </row>
    <row r="39" ht="20" customHeight="1" spans="1:5">
      <c r="A39" s="32">
        <v>2200150</v>
      </c>
      <c r="B39" s="32" t="s">
        <v>116</v>
      </c>
      <c r="C39" s="113">
        <f t="shared" si="0"/>
        <v>2026.21</v>
      </c>
      <c r="D39" s="113">
        <v>2026.21</v>
      </c>
      <c r="E39" s="113"/>
    </row>
    <row r="40" ht="20" customHeight="1" spans="1:5">
      <c r="A40" s="114" t="s">
        <v>117</v>
      </c>
      <c r="B40" s="32" t="s">
        <v>118</v>
      </c>
      <c r="C40" s="114">
        <f t="shared" si="0"/>
        <v>1081.3</v>
      </c>
      <c r="D40" s="114"/>
      <c r="E40" s="114">
        <v>1081.3</v>
      </c>
    </row>
    <row r="41" ht="20" customHeight="1" spans="1:5">
      <c r="A41" s="114" t="s">
        <v>119</v>
      </c>
      <c r="B41" s="32" t="s">
        <v>120</v>
      </c>
      <c r="C41" s="118">
        <f t="shared" si="0"/>
        <v>166.2</v>
      </c>
      <c r="D41" s="118">
        <f>D42</f>
        <v>166.2</v>
      </c>
      <c r="E41" s="119"/>
    </row>
    <row r="42" ht="20" customHeight="1" spans="1:5">
      <c r="A42" s="114" t="s">
        <v>121</v>
      </c>
      <c r="B42" s="32" t="s">
        <v>122</v>
      </c>
      <c r="C42" s="118">
        <f t="shared" si="0"/>
        <v>166.2</v>
      </c>
      <c r="D42" s="118">
        <f>D43</f>
        <v>166.2</v>
      </c>
      <c r="E42" s="119"/>
    </row>
    <row r="43" ht="20" customHeight="1" spans="1:5">
      <c r="A43" s="114" t="s">
        <v>123</v>
      </c>
      <c r="B43" s="32" t="s">
        <v>124</v>
      </c>
      <c r="C43" s="118">
        <f t="shared" si="0"/>
        <v>166.2</v>
      </c>
      <c r="D43" s="118">
        <v>166.2</v>
      </c>
      <c r="E43" s="119"/>
    </row>
    <row r="44" ht="20" customHeight="1" spans="1:5">
      <c r="A44" s="114" t="s">
        <v>125</v>
      </c>
      <c r="B44" s="32" t="s">
        <v>126</v>
      </c>
      <c r="C44" s="113">
        <f t="shared" si="0"/>
        <v>162.27</v>
      </c>
      <c r="D44" s="113"/>
      <c r="E44" s="113">
        <f>E45</f>
        <v>162.27</v>
      </c>
    </row>
    <row r="45" ht="20" customHeight="1" spans="1:5">
      <c r="A45" s="114" t="s">
        <v>127</v>
      </c>
      <c r="B45" s="32" t="s">
        <v>128</v>
      </c>
      <c r="C45" s="113">
        <f t="shared" si="0"/>
        <v>162.27</v>
      </c>
      <c r="D45" s="113"/>
      <c r="E45" s="113">
        <f>E46</f>
        <v>162.27</v>
      </c>
    </row>
    <row r="46" ht="20" customHeight="1" spans="1:5">
      <c r="A46" s="114" t="s">
        <v>129</v>
      </c>
      <c r="B46" s="32" t="s">
        <v>130</v>
      </c>
      <c r="C46" s="113">
        <f t="shared" si="0"/>
        <v>162.27</v>
      </c>
      <c r="D46" s="113"/>
      <c r="E46" s="113">
        <v>162.27</v>
      </c>
    </row>
    <row r="47" ht="20" customHeight="1" spans="1:5">
      <c r="A47" s="113" t="s">
        <v>147</v>
      </c>
      <c r="B47" s="113" t="s">
        <v>148</v>
      </c>
      <c r="C47" s="113">
        <f t="shared" si="0"/>
        <v>26.13</v>
      </c>
      <c r="D47" s="115">
        <v>2.6</v>
      </c>
      <c r="E47" s="113">
        <v>23.53</v>
      </c>
    </row>
    <row r="48" ht="20" customHeight="1" spans="1:5">
      <c r="A48" s="113" t="s">
        <v>149</v>
      </c>
      <c r="B48" s="113" t="s">
        <v>148</v>
      </c>
      <c r="C48" s="113">
        <f t="shared" si="0"/>
        <v>26.13</v>
      </c>
      <c r="D48" s="115">
        <v>2.6</v>
      </c>
      <c r="E48" s="113">
        <v>23.53</v>
      </c>
    </row>
    <row r="49" ht="20" customHeight="1" spans="1:5">
      <c r="A49" s="113" t="s">
        <v>150</v>
      </c>
      <c r="B49" s="113" t="s">
        <v>151</v>
      </c>
      <c r="C49" s="113">
        <f t="shared" si="0"/>
        <v>26.13</v>
      </c>
      <c r="D49" s="115">
        <v>2.6</v>
      </c>
      <c r="E49" s="113">
        <v>23.53</v>
      </c>
    </row>
    <row r="50" ht="13.8" spans="1:5">
      <c r="A50" s="120"/>
      <c r="B50" s="121"/>
      <c r="C50" s="122"/>
      <c r="D50" s="122"/>
      <c r="E50" s="122"/>
    </row>
    <row r="51" ht="13.8" spans="1:5">
      <c r="A51" s="120"/>
      <c r="B51" s="121"/>
      <c r="C51" s="122"/>
      <c r="D51" s="122"/>
      <c r="E51" s="122"/>
    </row>
    <row r="52" ht="13.8" spans="1:5">
      <c r="A52" s="120"/>
      <c r="B52" s="121"/>
      <c r="C52" s="122"/>
      <c r="D52" s="122"/>
      <c r="E52" s="122"/>
    </row>
    <row r="53" ht="13.8" spans="1:5">
      <c r="A53" s="120"/>
      <c r="B53" s="121"/>
      <c r="C53" s="122"/>
      <c r="D53" s="122"/>
      <c r="E53" s="122"/>
    </row>
    <row r="54" ht="13.8" spans="1:5">
      <c r="A54" s="120"/>
      <c r="B54" s="121"/>
      <c r="C54" s="122"/>
      <c r="D54" s="122"/>
      <c r="E54" s="122"/>
    </row>
    <row r="55" ht="13.8" spans="1:5">
      <c r="A55" s="120"/>
      <c r="B55" s="121"/>
      <c r="C55" s="122"/>
      <c r="D55" s="122"/>
      <c r="E55" s="122"/>
    </row>
    <row r="56" ht="13.8" spans="1:5">
      <c r="A56" s="120"/>
      <c r="B56" s="121"/>
      <c r="C56" s="122"/>
      <c r="D56" s="122"/>
      <c r="E56" s="122"/>
    </row>
    <row r="57" ht="13.8" spans="1:5">
      <c r="A57" s="120"/>
      <c r="B57" s="121"/>
      <c r="C57" s="122"/>
      <c r="D57" s="122"/>
      <c r="E57" s="122"/>
    </row>
    <row r="58" ht="13.8" spans="1:5">
      <c r="A58" s="120"/>
      <c r="B58" s="121"/>
      <c r="C58" s="122"/>
      <c r="D58" s="122"/>
      <c r="E58" s="122"/>
    </row>
    <row r="59" ht="13.8" spans="1:5">
      <c r="A59" s="120"/>
      <c r="B59" s="121"/>
      <c r="C59" s="122"/>
      <c r="D59" s="122"/>
      <c r="E59" s="122"/>
    </row>
    <row r="60" ht="13.8" spans="1:5">
      <c r="A60" s="120"/>
      <c r="B60" s="121"/>
      <c r="C60" s="122"/>
      <c r="D60" s="122"/>
      <c r="E60" s="122"/>
    </row>
    <row r="61" ht="13.8" spans="1:5">
      <c r="A61" s="120"/>
      <c r="B61" s="121"/>
      <c r="C61" s="122"/>
      <c r="D61" s="122"/>
      <c r="E61" s="122"/>
    </row>
    <row r="62" ht="13.8" spans="1:5">
      <c r="A62" s="120"/>
      <c r="B62" s="121"/>
      <c r="C62" s="122"/>
      <c r="D62" s="122"/>
      <c r="E62" s="122"/>
    </row>
    <row r="63" ht="13.8" spans="1:5">
      <c r="A63" s="120"/>
      <c r="B63" s="121"/>
      <c r="C63" s="122"/>
      <c r="D63" s="122"/>
      <c r="E63" s="122"/>
    </row>
    <row r="64" ht="13.8" spans="1:5">
      <c r="A64" s="120"/>
      <c r="B64" s="121"/>
      <c r="C64" s="122"/>
      <c r="D64" s="122"/>
      <c r="E64" s="122"/>
    </row>
    <row r="65" ht="13.8" spans="1:5">
      <c r="A65" s="120"/>
      <c r="B65" s="121"/>
      <c r="C65" s="122"/>
      <c r="D65" s="122"/>
      <c r="E65" s="122"/>
    </row>
    <row r="66" ht="13.8" spans="1:5">
      <c r="A66" s="120"/>
      <c r="B66" s="121"/>
      <c r="C66" s="122"/>
      <c r="D66" s="122"/>
      <c r="E66" s="122"/>
    </row>
    <row r="67" ht="13.8" spans="1:5">
      <c r="A67" s="120"/>
      <c r="B67" s="121"/>
      <c r="C67" s="122"/>
      <c r="D67" s="122"/>
      <c r="E67" s="122"/>
    </row>
    <row r="68" ht="13.8" spans="1:5">
      <c r="A68" s="120"/>
      <c r="B68" s="121"/>
      <c r="C68" s="122"/>
      <c r="D68" s="122"/>
      <c r="E68" s="122"/>
    </row>
    <row r="69" ht="13.8" spans="1:5">
      <c r="A69" s="120"/>
      <c r="B69" s="121"/>
      <c r="C69" s="122"/>
      <c r="D69" s="122"/>
      <c r="E69" s="122"/>
    </row>
    <row r="70" ht="13.8" spans="1:5">
      <c r="A70" s="120"/>
      <c r="B70" s="121"/>
      <c r="C70" s="122"/>
      <c r="D70" s="122"/>
      <c r="E70" s="122"/>
    </row>
    <row r="71" ht="13.8" spans="1:5">
      <c r="A71" s="120"/>
      <c r="B71" s="121"/>
      <c r="C71" s="122"/>
      <c r="D71" s="122"/>
      <c r="E71" s="122"/>
    </row>
    <row r="72" ht="13.8" spans="1:5">
      <c r="A72" s="120"/>
      <c r="B72" s="121"/>
      <c r="C72" s="122"/>
      <c r="D72" s="122"/>
      <c r="E72" s="122"/>
    </row>
    <row r="73" ht="13.8" spans="1:5">
      <c r="A73" s="120"/>
      <c r="B73" s="121"/>
      <c r="C73" s="122"/>
      <c r="D73" s="122"/>
      <c r="E73" s="122"/>
    </row>
    <row r="74" ht="13.8" spans="1:5">
      <c r="A74" s="120"/>
      <c r="B74" s="121"/>
      <c r="C74" s="122"/>
      <c r="D74" s="122"/>
      <c r="E74" s="122"/>
    </row>
    <row r="75" ht="13.8" spans="1:5">
      <c r="A75" s="120"/>
      <c r="B75" s="121"/>
      <c r="C75" s="122"/>
      <c r="D75" s="122"/>
      <c r="E75" s="122"/>
    </row>
    <row r="76" ht="13.8" spans="1:5">
      <c r="A76" s="120"/>
      <c r="B76" s="121"/>
      <c r="C76" s="122"/>
      <c r="D76" s="122"/>
      <c r="E76" s="122"/>
    </row>
    <row r="77" ht="13.8" spans="1:5">
      <c r="A77" s="120"/>
      <c r="B77" s="121"/>
      <c r="C77" s="122"/>
      <c r="D77" s="122"/>
      <c r="E77" s="122"/>
    </row>
    <row r="78" ht="13.8" spans="1:5">
      <c r="A78" s="120"/>
      <c r="B78" s="121"/>
      <c r="C78" s="122"/>
      <c r="D78" s="122"/>
      <c r="E78" s="122"/>
    </row>
    <row r="79" ht="13.8" spans="1:5">
      <c r="A79" s="120"/>
      <c r="B79" s="121"/>
      <c r="C79" s="122"/>
      <c r="D79" s="122"/>
      <c r="E79" s="122"/>
    </row>
    <row r="80" ht="13.8" spans="1:5">
      <c r="A80" s="120"/>
      <c r="B80" s="121"/>
      <c r="C80" s="122"/>
      <c r="D80" s="122"/>
      <c r="E80" s="122"/>
    </row>
    <row r="81" ht="13.8" spans="1:5">
      <c r="A81" s="120"/>
      <c r="B81" s="121"/>
      <c r="C81" s="122"/>
      <c r="D81" s="122"/>
      <c r="E81" s="122"/>
    </row>
    <row r="82" ht="13.8" spans="1:5">
      <c r="A82" s="120"/>
      <c r="B82" s="121"/>
      <c r="C82" s="122"/>
      <c r="D82" s="122"/>
      <c r="E82" s="122"/>
    </row>
    <row r="83" ht="13.8" spans="1:5">
      <c r="A83" s="120"/>
      <c r="B83" s="121"/>
      <c r="C83" s="122"/>
      <c r="D83" s="122"/>
      <c r="E83" s="122"/>
    </row>
    <row r="84" ht="13.8" spans="1:5">
      <c r="A84" s="120"/>
      <c r="B84" s="121"/>
      <c r="C84" s="122"/>
      <c r="D84" s="122"/>
      <c r="E84" s="122"/>
    </row>
    <row r="85" ht="13.8" spans="1:5">
      <c r="A85" s="120"/>
      <c r="B85" s="121"/>
      <c r="C85" s="122"/>
      <c r="D85" s="122"/>
      <c r="E85" s="122"/>
    </row>
    <row r="86" ht="13.8" spans="1:5">
      <c r="A86" s="120"/>
      <c r="B86" s="121"/>
      <c r="C86" s="122"/>
      <c r="D86" s="122"/>
      <c r="E86" s="122"/>
    </row>
    <row r="87" ht="13.8" spans="1:5">
      <c r="A87" s="120"/>
      <c r="B87" s="121"/>
      <c r="C87" s="122"/>
      <c r="D87" s="122"/>
      <c r="E87" s="122"/>
    </row>
    <row r="88" ht="13.8" spans="1:5">
      <c r="A88" s="120"/>
      <c r="B88" s="121"/>
      <c r="C88" s="122"/>
      <c r="D88" s="122"/>
      <c r="E88" s="122"/>
    </row>
    <row r="89" ht="13.8" spans="1:5">
      <c r="A89" s="120"/>
      <c r="B89" s="121"/>
      <c r="C89" s="122"/>
      <c r="D89" s="122"/>
      <c r="E89" s="122"/>
    </row>
    <row r="90" ht="13.8" spans="1:5">
      <c r="A90" s="120"/>
      <c r="B90" s="121"/>
      <c r="C90" s="122"/>
      <c r="D90" s="122"/>
      <c r="E90" s="122"/>
    </row>
    <row r="91" ht="13.8" spans="1:5">
      <c r="A91" s="120"/>
      <c r="B91" s="121"/>
      <c r="C91" s="122"/>
      <c r="D91" s="122"/>
      <c r="E91" s="122"/>
    </row>
    <row r="92" ht="13.8" spans="1:5">
      <c r="A92" s="120"/>
      <c r="B92" s="121"/>
      <c r="C92" s="122"/>
      <c r="D92" s="122"/>
      <c r="E92" s="122"/>
    </row>
    <row r="93" ht="13.8" spans="1:5">
      <c r="A93" s="120"/>
      <c r="B93" s="121"/>
      <c r="C93" s="122"/>
      <c r="D93" s="122"/>
      <c r="E93" s="122"/>
    </row>
    <row r="94" ht="13.8" spans="1:5">
      <c r="A94" s="120"/>
      <c r="B94" s="121"/>
      <c r="C94" s="122"/>
      <c r="D94" s="122"/>
      <c r="E94" s="122"/>
    </row>
    <row r="95" ht="13.8" spans="1:5">
      <c r="A95" s="120"/>
      <c r="B95" s="121"/>
      <c r="C95" s="122"/>
      <c r="D95" s="122"/>
      <c r="E95" s="122"/>
    </row>
    <row r="96" ht="13.8" spans="1:5">
      <c r="A96" s="120"/>
      <c r="B96" s="121"/>
      <c r="C96" s="122"/>
      <c r="D96" s="122"/>
      <c r="E96" s="122"/>
    </row>
    <row r="97" ht="13.8" spans="1:5">
      <c r="A97" s="120"/>
      <c r="B97" s="121"/>
      <c r="C97" s="122"/>
      <c r="D97" s="122"/>
      <c r="E97" s="122"/>
    </row>
    <row r="98" ht="13.8" spans="1:5">
      <c r="A98" s="120"/>
      <c r="B98" s="121"/>
      <c r="C98" s="122"/>
      <c r="D98" s="122"/>
      <c r="E98" s="122"/>
    </row>
    <row r="99" ht="13.8" spans="1:5">
      <c r="A99" s="120"/>
      <c r="B99" s="121"/>
      <c r="C99" s="122"/>
      <c r="D99" s="122"/>
      <c r="E99" s="122"/>
    </row>
    <row r="100" ht="13.8" spans="1:5">
      <c r="A100" s="120"/>
      <c r="B100" s="121"/>
      <c r="C100" s="122"/>
      <c r="D100" s="122"/>
      <c r="E100" s="122"/>
    </row>
    <row r="101" ht="13.8" spans="1:5">
      <c r="A101" s="120"/>
      <c r="B101" s="121"/>
      <c r="C101" s="122"/>
      <c r="D101" s="122"/>
      <c r="E101" s="122"/>
    </row>
    <row r="102" ht="13.8" spans="1:5">
      <c r="A102" s="120"/>
      <c r="B102" s="121"/>
      <c r="C102" s="122"/>
      <c r="D102" s="122"/>
      <c r="E102" s="122"/>
    </row>
  </sheetData>
  <mergeCells count="5">
    <mergeCell ref="A1:E1"/>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393055555555556" bottom="0.393055555555556" header="0.314583333333333" footer="0.314583333333333"/>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opLeftCell="A11" workbookViewId="0">
      <selection activeCell="F22" sqref="F22"/>
    </sheetView>
  </sheetViews>
  <sheetFormatPr defaultColWidth="9.16666666666667" defaultRowHeight="12.75" customHeight="1"/>
  <cols>
    <col min="1" max="1" width="11.625" style="1" customWidth="1"/>
    <col min="2" max="2" width="33.1666666666667" style="1" customWidth="1"/>
    <col min="3" max="3" width="11.6666666666667" style="1" customWidth="1"/>
    <col min="4" max="4" width="11" style="1" customWidth="1"/>
    <col min="5" max="5" width="29.125" style="1" customWidth="1"/>
    <col min="6" max="6" width="10.6666666666667" style="1" customWidth="1"/>
    <col min="7" max="7" width="12.375" style="1" customWidth="1"/>
    <col min="8" max="8" width="26.5"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98" t="s">
        <v>171</v>
      </c>
      <c r="B1" s="2"/>
      <c r="C1" s="2"/>
      <c r="D1" s="2"/>
      <c r="E1" s="2"/>
      <c r="F1" s="2"/>
      <c r="G1" s="2"/>
      <c r="H1" s="2"/>
      <c r="I1" s="2"/>
    </row>
    <row r="2" ht="15.6" spans="1:9">
      <c r="A2" s="3"/>
      <c r="B2" s="57"/>
      <c r="C2" s="57"/>
      <c r="D2" s="57"/>
      <c r="I2" s="99" t="s">
        <v>172</v>
      </c>
    </row>
    <row r="3" ht="15.6" spans="1:9">
      <c r="A3" s="39" t="s">
        <v>3</v>
      </c>
      <c r="B3" s="39"/>
      <c r="I3" s="99" t="s">
        <v>4</v>
      </c>
    </row>
    <row r="4" ht="18" customHeight="1" spans="1:9">
      <c r="A4" s="58" t="s">
        <v>173</v>
      </c>
      <c r="B4" s="59"/>
      <c r="C4" s="59"/>
      <c r="D4" s="59" t="s">
        <v>174</v>
      </c>
      <c r="E4" s="59"/>
      <c r="F4" s="59" t="s">
        <v>39</v>
      </c>
      <c r="G4" s="59" t="s">
        <v>39</v>
      </c>
      <c r="H4" s="59" t="s">
        <v>39</v>
      </c>
      <c r="I4" s="100" t="s">
        <v>39</v>
      </c>
    </row>
    <row r="5" ht="20.25" customHeight="1" spans="1:9">
      <c r="A5" s="60" t="s">
        <v>175</v>
      </c>
      <c r="B5" s="61" t="s">
        <v>176</v>
      </c>
      <c r="C5" s="61" t="s">
        <v>177</v>
      </c>
      <c r="D5" s="61" t="s">
        <v>175</v>
      </c>
      <c r="E5" s="61" t="s">
        <v>176</v>
      </c>
      <c r="F5" s="61" t="s">
        <v>177</v>
      </c>
      <c r="G5" s="61" t="s">
        <v>175</v>
      </c>
      <c r="H5" s="61" t="s">
        <v>176</v>
      </c>
      <c r="I5" s="61" t="s">
        <v>177</v>
      </c>
    </row>
    <row r="6" ht="15" customHeight="1" spans="1:9">
      <c r="A6" s="60"/>
      <c r="B6" s="61" t="s">
        <v>39</v>
      </c>
      <c r="C6" s="61" t="s">
        <v>39</v>
      </c>
      <c r="D6" s="62" t="s">
        <v>39</v>
      </c>
      <c r="E6" s="62" t="s">
        <v>39</v>
      </c>
      <c r="F6" s="62" t="s">
        <v>39</v>
      </c>
      <c r="G6" s="62" t="s">
        <v>39</v>
      </c>
      <c r="H6" s="62" t="s">
        <v>39</v>
      </c>
      <c r="I6" s="62" t="s">
        <v>39</v>
      </c>
    </row>
    <row r="7" ht="18.95" customHeight="1" spans="1:9">
      <c r="A7" s="63" t="s">
        <v>178</v>
      </c>
      <c r="B7" s="63" t="s">
        <v>179</v>
      </c>
      <c r="C7" s="64">
        <f>SUM(C8:C19)</f>
        <v>2855.91</v>
      </c>
      <c r="D7" s="65" t="s">
        <v>180</v>
      </c>
      <c r="E7" s="65" t="s">
        <v>181</v>
      </c>
      <c r="F7" s="66">
        <f>SUM(F8:F26)</f>
        <v>536.3</v>
      </c>
      <c r="G7" s="65" t="s">
        <v>182</v>
      </c>
      <c r="H7" s="63" t="s">
        <v>183</v>
      </c>
      <c r="I7" s="101">
        <f>SUM(I8:I9)</f>
        <v>35.06</v>
      </c>
    </row>
    <row r="8" ht="18.95" customHeight="1" spans="1:9">
      <c r="A8" s="67" t="s">
        <v>184</v>
      </c>
      <c r="B8" s="67" t="s">
        <v>185</v>
      </c>
      <c r="C8" s="68">
        <v>766.52</v>
      </c>
      <c r="D8" s="69" t="s">
        <v>186</v>
      </c>
      <c r="E8" s="69" t="s">
        <v>187</v>
      </c>
      <c r="F8" s="69">
        <v>23.53</v>
      </c>
      <c r="G8" s="70" t="s">
        <v>188</v>
      </c>
      <c r="H8" s="71" t="s">
        <v>189</v>
      </c>
      <c r="I8" s="102">
        <v>35.06</v>
      </c>
    </row>
    <row r="9" ht="18.95" customHeight="1" spans="1:9">
      <c r="A9" s="67" t="s">
        <v>190</v>
      </c>
      <c r="B9" s="67" t="s">
        <v>191</v>
      </c>
      <c r="C9" s="68">
        <v>178.93</v>
      </c>
      <c r="D9" s="69" t="s">
        <v>192</v>
      </c>
      <c r="E9" s="69" t="s">
        <v>193</v>
      </c>
      <c r="F9" s="72">
        <v>25.68</v>
      </c>
      <c r="G9" s="73"/>
      <c r="H9" s="74"/>
      <c r="I9" s="103"/>
    </row>
    <row r="10" ht="18.95" customHeight="1" spans="1:9">
      <c r="A10" s="67" t="s">
        <v>194</v>
      </c>
      <c r="B10" s="67" t="s">
        <v>195</v>
      </c>
      <c r="C10" s="68">
        <v>148.38</v>
      </c>
      <c r="D10" s="69" t="s">
        <v>196</v>
      </c>
      <c r="E10" s="69" t="s">
        <v>197</v>
      </c>
      <c r="F10" s="69">
        <v>1.67</v>
      </c>
      <c r="G10" s="65"/>
      <c r="H10" s="63"/>
      <c r="I10" s="101"/>
    </row>
    <row r="11" ht="18.95" customHeight="1" spans="1:9">
      <c r="A11" s="75">
        <v>30106</v>
      </c>
      <c r="B11" s="67" t="s">
        <v>198</v>
      </c>
      <c r="C11" s="68">
        <v>23.95</v>
      </c>
      <c r="D11" s="76" t="s">
        <v>199</v>
      </c>
      <c r="E11" s="69" t="s">
        <v>200</v>
      </c>
      <c r="F11" s="69">
        <v>19.34</v>
      </c>
      <c r="G11" s="69"/>
      <c r="H11" s="67"/>
      <c r="I11" s="101"/>
    </row>
    <row r="12" ht="18.95" customHeight="1" spans="1:9">
      <c r="A12" s="75">
        <v>30107</v>
      </c>
      <c r="B12" s="67" t="s">
        <v>201</v>
      </c>
      <c r="C12" s="68">
        <v>886.64</v>
      </c>
      <c r="D12" s="76" t="s">
        <v>202</v>
      </c>
      <c r="E12" s="69" t="s">
        <v>203</v>
      </c>
      <c r="F12" s="69">
        <v>50.25</v>
      </c>
      <c r="G12" s="69"/>
      <c r="H12" s="67"/>
      <c r="I12" s="101"/>
    </row>
    <row r="13" ht="18.95" customHeight="1" spans="1:9">
      <c r="A13" s="67" t="s">
        <v>204</v>
      </c>
      <c r="B13" s="67" t="s">
        <v>205</v>
      </c>
      <c r="C13" s="68">
        <v>190.49</v>
      </c>
      <c r="D13" s="76">
        <v>30209</v>
      </c>
      <c r="E13" s="69" t="s">
        <v>206</v>
      </c>
      <c r="F13" s="69">
        <v>8.15</v>
      </c>
      <c r="G13" s="69"/>
      <c r="H13" s="67"/>
      <c r="I13" s="101"/>
    </row>
    <row r="14" ht="18.95" customHeight="1" spans="1:9">
      <c r="A14" s="67" t="s">
        <v>207</v>
      </c>
      <c r="B14" s="67" t="s">
        <v>208</v>
      </c>
      <c r="C14" s="68">
        <v>125.45</v>
      </c>
      <c r="D14" s="77">
        <v>30211</v>
      </c>
      <c r="E14" s="78" t="s">
        <v>209</v>
      </c>
      <c r="F14" s="78">
        <v>62.15</v>
      </c>
      <c r="G14" s="69"/>
      <c r="H14" s="67"/>
      <c r="I14" s="101"/>
    </row>
    <row r="15" ht="18.95" customHeight="1" spans="1:9">
      <c r="A15" s="71" t="s">
        <v>210</v>
      </c>
      <c r="B15" s="71" t="s">
        <v>211</v>
      </c>
      <c r="C15" s="68">
        <v>114.83</v>
      </c>
      <c r="D15" s="77">
        <v>30213</v>
      </c>
      <c r="E15" s="78" t="s">
        <v>212</v>
      </c>
      <c r="F15" s="79">
        <v>4.47</v>
      </c>
      <c r="G15" s="70"/>
      <c r="H15" s="71"/>
      <c r="I15" s="102"/>
    </row>
    <row r="16" ht="18.95" customHeight="1" spans="1:9">
      <c r="A16" s="74" t="s">
        <v>213</v>
      </c>
      <c r="B16" s="74" t="s">
        <v>214</v>
      </c>
      <c r="C16" s="68">
        <v>13.63</v>
      </c>
      <c r="D16" s="77">
        <v>30214</v>
      </c>
      <c r="E16" s="78" t="s">
        <v>215</v>
      </c>
      <c r="F16" s="78">
        <v>1.81</v>
      </c>
      <c r="G16" s="14"/>
      <c r="H16" s="14"/>
      <c r="I16" s="104"/>
    </row>
    <row r="17" ht="18.95" customHeight="1" spans="1:9">
      <c r="A17" s="74" t="s">
        <v>216</v>
      </c>
      <c r="B17" s="74" t="s">
        <v>124</v>
      </c>
      <c r="C17" s="68">
        <v>173.42</v>
      </c>
      <c r="D17" s="77">
        <v>30215</v>
      </c>
      <c r="E17" s="78" t="s">
        <v>217</v>
      </c>
      <c r="F17" s="78">
        <v>1.09</v>
      </c>
      <c r="G17" s="80"/>
      <c r="H17" s="74"/>
      <c r="I17" s="104"/>
    </row>
    <row r="18" ht="18.95" customHeight="1" spans="1:9">
      <c r="A18" s="74" t="s">
        <v>218</v>
      </c>
      <c r="B18" s="74" t="s">
        <v>219</v>
      </c>
      <c r="C18" s="68">
        <v>31.38</v>
      </c>
      <c r="D18" s="77">
        <v>30216</v>
      </c>
      <c r="E18" s="78" t="s">
        <v>220</v>
      </c>
      <c r="F18" s="78">
        <v>7.69</v>
      </c>
      <c r="G18" s="80"/>
      <c r="H18" s="74"/>
      <c r="I18" s="104"/>
    </row>
    <row r="19" ht="18.95" customHeight="1" spans="1:9">
      <c r="A19" s="81">
        <v>30199</v>
      </c>
      <c r="B19" s="74" t="s">
        <v>221</v>
      </c>
      <c r="C19" s="68">
        <v>202.29</v>
      </c>
      <c r="D19" s="77">
        <v>30217</v>
      </c>
      <c r="E19" s="78" t="s">
        <v>222</v>
      </c>
      <c r="F19" s="78">
        <v>2.02</v>
      </c>
      <c r="G19" s="80"/>
      <c r="H19" s="74"/>
      <c r="I19" s="104"/>
    </row>
    <row r="20" ht="18.95" customHeight="1" spans="1:9">
      <c r="A20" s="81">
        <v>303</v>
      </c>
      <c r="B20" s="74" t="s">
        <v>223</v>
      </c>
      <c r="C20" s="80">
        <f>SUM(C21:C24)</f>
        <v>100.8</v>
      </c>
      <c r="D20" s="82">
        <v>30226</v>
      </c>
      <c r="E20" s="83" t="s">
        <v>224</v>
      </c>
      <c r="F20" s="83">
        <v>87.58</v>
      </c>
      <c r="G20" s="80"/>
      <c r="H20" s="74"/>
      <c r="I20" s="104"/>
    </row>
    <row r="21" ht="18.95" customHeight="1" spans="1:9">
      <c r="A21" s="81">
        <v>30305</v>
      </c>
      <c r="B21" s="74" t="s">
        <v>225</v>
      </c>
      <c r="C21" s="80">
        <v>89.01</v>
      </c>
      <c r="D21" s="84">
        <v>30228</v>
      </c>
      <c r="E21" s="85" t="s">
        <v>226</v>
      </c>
      <c r="F21" s="85">
        <v>108.03</v>
      </c>
      <c r="G21" s="80"/>
      <c r="H21" s="74"/>
      <c r="I21" s="104"/>
    </row>
    <row r="22" ht="18.95" customHeight="1" spans="1:9">
      <c r="A22" s="86">
        <v>30307</v>
      </c>
      <c r="B22" s="87" t="s">
        <v>227</v>
      </c>
      <c r="C22" s="88">
        <v>6.8</v>
      </c>
      <c r="D22" s="82">
        <v>30229</v>
      </c>
      <c r="E22" s="83" t="s">
        <v>228</v>
      </c>
      <c r="F22" s="78">
        <v>0.3</v>
      </c>
      <c r="G22" s="80"/>
      <c r="H22" s="74"/>
      <c r="I22" s="104"/>
    </row>
    <row r="23" ht="18.95" customHeight="1" spans="1:9">
      <c r="A23" s="81">
        <v>30309</v>
      </c>
      <c r="B23" s="74" t="s">
        <v>229</v>
      </c>
      <c r="C23" s="80">
        <v>2.71</v>
      </c>
      <c r="D23" s="84">
        <v>30231</v>
      </c>
      <c r="E23" s="85" t="s">
        <v>230</v>
      </c>
      <c r="F23" s="89">
        <v>27.99</v>
      </c>
      <c r="G23" s="90"/>
      <c r="H23" s="90"/>
      <c r="I23" s="90"/>
    </row>
    <row r="24" ht="18.95" customHeight="1" spans="1:9">
      <c r="A24" s="81">
        <v>30399</v>
      </c>
      <c r="B24" s="74" t="s">
        <v>231</v>
      </c>
      <c r="C24" s="80">
        <v>2.28</v>
      </c>
      <c r="D24" s="84">
        <v>30239</v>
      </c>
      <c r="E24" s="85" t="s">
        <v>232</v>
      </c>
      <c r="F24" s="91">
        <v>38.98</v>
      </c>
      <c r="G24" s="90"/>
      <c r="H24" s="90"/>
      <c r="I24" s="90"/>
    </row>
    <row r="25" ht="18.95" customHeight="1" spans="1:9">
      <c r="A25" s="90"/>
      <c r="B25" s="90"/>
      <c r="C25" s="90"/>
      <c r="D25" s="84">
        <v>30240</v>
      </c>
      <c r="E25" s="85" t="s">
        <v>233</v>
      </c>
      <c r="F25" s="91">
        <v>0.04</v>
      </c>
      <c r="G25" s="90"/>
      <c r="H25" s="90"/>
      <c r="I25" s="90"/>
    </row>
    <row r="26" ht="18.95" customHeight="1" spans="1:9">
      <c r="A26" s="90"/>
      <c r="B26" s="90"/>
      <c r="C26" s="90"/>
      <c r="D26" s="84">
        <v>30299</v>
      </c>
      <c r="E26" s="85" t="s">
        <v>234</v>
      </c>
      <c r="F26" s="91">
        <v>65.53</v>
      </c>
      <c r="G26" s="92"/>
      <c r="H26" s="93"/>
      <c r="I26" s="90"/>
    </row>
    <row r="27" ht="18.95" customHeight="1" spans="1:9">
      <c r="A27" s="94" t="s">
        <v>235</v>
      </c>
      <c r="B27" s="95"/>
      <c r="C27" s="96">
        <f>C20+C7</f>
        <v>2956.71</v>
      </c>
      <c r="D27" s="94" t="s">
        <v>236</v>
      </c>
      <c r="E27" s="97"/>
      <c r="F27" s="97"/>
      <c r="G27" s="97"/>
      <c r="H27" s="95"/>
      <c r="I27" s="74">
        <f>F7+I7</f>
        <v>571.36</v>
      </c>
    </row>
    <row r="28" customHeight="1" spans="3:5">
      <c r="C28" s="98"/>
      <c r="D28" s="98"/>
      <c r="E28" s="98"/>
    </row>
    <row r="29" customHeight="1" spans="3:5">
      <c r="C29" s="98"/>
      <c r="D29" s="98"/>
      <c r="E29" s="98"/>
    </row>
    <row r="30" customHeight="1" spans="3:5">
      <c r="C30" s="98"/>
      <c r="D30" s="98"/>
      <c r="E30" s="98"/>
    </row>
    <row r="31" customHeight="1" spans="3:5">
      <c r="C31" s="98"/>
      <c r="D31" s="98"/>
      <c r="E31" s="98"/>
    </row>
    <row r="32" customHeight="1" spans="3:5">
      <c r="C32" s="98"/>
      <c r="D32" s="98"/>
      <c r="E32" s="98"/>
    </row>
    <row r="33" customHeight="1" spans="3:5">
      <c r="C33" s="98"/>
      <c r="D33" s="98"/>
      <c r="E33" s="98"/>
    </row>
    <row r="34" customHeight="1" spans="3:5">
      <c r="C34" s="98"/>
      <c r="D34" s="98"/>
      <c r="E34" s="98"/>
    </row>
    <row r="35" customHeight="1" spans="3:5">
      <c r="C35" s="98"/>
      <c r="D35" s="98"/>
      <c r="E35" s="98"/>
    </row>
    <row r="36" customHeight="1" spans="3:5">
      <c r="C36" s="98"/>
      <c r="D36" s="98"/>
      <c r="E36" s="98"/>
    </row>
    <row r="37" customHeight="1" spans="3:5">
      <c r="C37" s="98"/>
      <c r="D37" s="98"/>
      <c r="E37" s="98"/>
    </row>
    <row r="38" customHeight="1" spans="3:5">
      <c r="C38" s="98"/>
      <c r="D38" s="98"/>
      <c r="E38" s="98"/>
    </row>
    <row r="39" customHeight="1" spans="3:5">
      <c r="C39" s="98"/>
      <c r="D39" s="98"/>
      <c r="E39" s="98"/>
    </row>
    <row r="40" customHeight="1" spans="3:5">
      <c r="C40" s="98"/>
      <c r="D40" s="98"/>
      <c r="E40" s="98"/>
    </row>
    <row r="41" customHeight="1" spans="3:5">
      <c r="C41" s="98"/>
      <c r="D41" s="98"/>
      <c r="E41" s="98"/>
    </row>
    <row r="42" customHeight="1" spans="3:5">
      <c r="C42" s="98"/>
      <c r="D42" s="98"/>
      <c r="E42" s="98"/>
    </row>
    <row r="43" customHeight="1" spans="3:5">
      <c r="C43" s="98"/>
      <c r="D43" s="98"/>
      <c r="E43" s="98"/>
    </row>
    <row r="44" customHeight="1" spans="3:5">
      <c r="C44" s="98"/>
      <c r="D44" s="98"/>
      <c r="E44" s="98"/>
    </row>
  </sheetData>
  <mergeCells count="14">
    <mergeCell ref="A1:I1"/>
    <mergeCell ref="A4:C4"/>
    <mergeCell ref="D4:I4"/>
    <mergeCell ref="A27:B27"/>
    <mergeCell ref="D27:H27"/>
    <mergeCell ref="A5:A6"/>
    <mergeCell ref="B5:B6"/>
    <mergeCell ref="C5:C6"/>
    <mergeCell ref="D5:D6"/>
    <mergeCell ref="E5:E6"/>
    <mergeCell ref="F5:F6"/>
    <mergeCell ref="G5:G6"/>
    <mergeCell ref="H5:H6"/>
    <mergeCell ref="I5:I6"/>
  </mergeCells>
  <printOptions horizontalCentered="1"/>
  <pageMargins left="0.984027777777778" right="0.590277777777778" top="0.590277777777778" bottom="0.196527777777778" header="0.314583333333333" footer="0.314583333333333"/>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3"/>
  <sheetViews>
    <sheetView workbookViewId="0">
      <selection activeCell="D15" sqref="D15"/>
    </sheetView>
  </sheetViews>
  <sheetFormatPr defaultColWidth="9" defaultRowHeight="15.6" outlineLevelCol="7"/>
  <cols>
    <col min="1" max="1" width="13" style="34" customWidth="1"/>
    <col min="2" max="2" width="49.25" style="35" customWidth="1"/>
    <col min="3" max="3" width="11.875" style="35" customWidth="1"/>
    <col min="4"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2" spans="1:8">
      <c r="A1" s="198" t="s">
        <v>237</v>
      </c>
      <c r="B1" s="2"/>
      <c r="C1" s="2"/>
      <c r="D1" s="2"/>
      <c r="E1" s="2"/>
      <c r="F1" s="2"/>
      <c r="G1" s="2"/>
      <c r="H1" s="2"/>
    </row>
    <row r="2" ht="24.95" customHeight="1" spans="1:8">
      <c r="A2" s="3"/>
      <c r="B2" s="37"/>
      <c r="C2" s="37"/>
      <c r="D2" s="37"/>
      <c r="E2" s="37"/>
      <c r="F2" s="38"/>
      <c r="G2" s="5"/>
      <c r="H2" s="5" t="s">
        <v>238</v>
      </c>
    </row>
    <row r="3" ht="24" customHeight="1" spans="1:8">
      <c r="A3" s="39" t="s">
        <v>3</v>
      </c>
      <c r="B3" s="39"/>
      <c r="C3" s="40"/>
      <c r="D3" s="41"/>
      <c r="E3" s="38"/>
      <c r="F3" s="38"/>
      <c r="G3" s="38"/>
      <c r="H3" s="5" t="s">
        <v>4</v>
      </c>
    </row>
    <row r="4" ht="20.25" customHeight="1" spans="1:8">
      <c r="A4" s="42" t="s">
        <v>46</v>
      </c>
      <c r="B4" s="43" t="s">
        <v>47</v>
      </c>
      <c r="C4" s="43" t="s">
        <v>32</v>
      </c>
      <c r="D4" s="44" t="s">
        <v>239</v>
      </c>
      <c r="E4" s="44" t="s">
        <v>240</v>
      </c>
      <c r="F4" s="44"/>
      <c r="G4" s="44"/>
      <c r="H4" s="44" t="s">
        <v>33</v>
      </c>
    </row>
    <row r="5" ht="20.25" customHeight="1" spans="1:8">
      <c r="A5" s="45"/>
      <c r="B5" s="43"/>
      <c r="C5" s="43"/>
      <c r="D5" s="44"/>
      <c r="E5" s="44" t="s">
        <v>50</v>
      </c>
      <c r="F5" s="44" t="s">
        <v>134</v>
      </c>
      <c r="G5" s="44" t="s">
        <v>135</v>
      </c>
      <c r="H5" s="44"/>
    </row>
    <row r="6" ht="21" customHeight="1" spans="1:8">
      <c r="A6" s="46" t="s">
        <v>50</v>
      </c>
      <c r="B6" s="46"/>
      <c r="C6" s="47">
        <f>C7</f>
        <v>877</v>
      </c>
      <c r="D6" s="47">
        <f>D7</f>
        <v>6421.59</v>
      </c>
      <c r="E6" s="47">
        <f>E7</f>
        <v>7298.59</v>
      </c>
      <c r="F6" s="47"/>
      <c r="G6" s="47">
        <f>G7</f>
        <v>7298.59</v>
      </c>
      <c r="H6" s="48"/>
    </row>
    <row r="7" ht="29.1" customHeight="1" spans="1:8">
      <c r="A7" s="49" t="s">
        <v>82</v>
      </c>
      <c r="B7" s="50" t="s">
        <v>83</v>
      </c>
      <c r="C7" s="47">
        <f>C8</f>
        <v>877</v>
      </c>
      <c r="D7" s="47">
        <f>D8</f>
        <v>6421.59</v>
      </c>
      <c r="E7" s="47">
        <f>E8</f>
        <v>7298.59</v>
      </c>
      <c r="F7" s="47"/>
      <c r="G7" s="47">
        <f>G8</f>
        <v>7298.59</v>
      </c>
      <c r="H7" s="48"/>
    </row>
    <row r="8" ht="29.1" customHeight="1" spans="1:8">
      <c r="A8" s="49" t="s">
        <v>84</v>
      </c>
      <c r="B8" s="50" t="s">
        <v>85</v>
      </c>
      <c r="C8" s="47">
        <f>C9</f>
        <v>877</v>
      </c>
      <c r="D8" s="47">
        <f>D9+D10+D11+D12</f>
        <v>6421.59</v>
      </c>
      <c r="E8" s="47">
        <f>E9+E10+E11+E12</f>
        <v>7298.59</v>
      </c>
      <c r="F8" s="47"/>
      <c r="G8" s="47">
        <f>G9+G10+G11+G12</f>
        <v>7298.59</v>
      </c>
      <c r="H8" s="48"/>
    </row>
    <row r="9" ht="29.1" customHeight="1" spans="1:8">
      <c r="A9" s="51" t="s">
        <v>86</v>
      </c>
      <c r="B9" s="51" t="s">
        <v>87</v>
      </c>
      <c r="C9" s="52">
        <v>877</v>
      </c>
      <c r="D9" s="47">
        <v>3000</v>
      </c>
      <c r="E9" s="47">
        <v>3877</v>
      </c>
      <c r="F9" s="53"/>
      <c r="G9" s="47">
        <v>3877</v>
      </c>
      <c r="H9" s="54"/>
    </row>
    <row r="10" ht="29.1" customHeight="1" spans="1:8">
      <c r="A10" s="51" t="s">
        <v>88</v>
      </c>
      <c r="B10" s="51" t="s">
        <v>89</v>
      </c>
      <c r="C10" s="52"/>
      <c r="D10" s="47">
        <v>295.4</v>
      </c>
      <c r="E10" s="47">
        <v>295.4</v>
      </c>
      <c r="F10" s="53"/>
      <c r="G10" s="47">
        <v>295.4</v>
      </c>
      <c r="H10" s="54"/>
    </row>
    <row r="11" ht="29.1" customHeight="1" spans="1:8">
      <c r="A11" s="51" t="s">
        <v>90</v>
      </c>
      <c r="B11" s="51" t="s">
        <v>91</v>
      </c>
      <c r="C11" s="52"/>
      <c r="D11" s="47">
        <v>3000</v>
      </c>
      <c r="E11" s="47">
        <v>3000</v>
      </c>
      <c r="F11" s="53"/>
      <c r="G11" s="47">
        <v>3000</v>
      </c>
      <c r="H11" s="54"/>
    </row>
    <row r="12" ht="29.1" customHeight="1" spans="1:8">
      <c r="A12" s="51" t="s">
        <v>92</v>
      </c>
      <c r="B12" s="51" t="s">
        <v>93</v>
      </c>
      <c r="C12" s="52"/>
      <c r="D12" s="47">
        <v>126.19</v>
      </c>
      <c r="E12" s="53">
        <v>126.19</v>
      </c>
      <c r="F12" s="53"/>
      <c r="G12" s="47">
        <v>126.19</v>
      </c>
      <c r="H12" s="54"/>
    </row>
    <row r="13" ht="21" customHeight="1" spans="1:8">
      <c r="A13" s="55" t="s">
        <v>241</v>
      </c>
      <c r="B13" s="56"/>
      <c r="C13" s="56"/>
      <c r="D13" s="56"/>
      <c r="E13" s="56"/>
      <c r="F13" s="56"/>
      <c r="G13" s="56"/>
      <c r="H13" s="56"/>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sheetData>
  <mergeCells count="8">
    <mergeCell ref="A1:H1"/>
    <mergeCell ref="E4:G4"/>
    <mergeCell ref="A6:B6"/>
    <mergeCell ref="A4:A5"/>
    <mergeCell ref="B4:B5"/>
    <mergeCell ref="C4:C5"/>
    <mergeCell ref="D4:D5"/>
    <mergeCell ref="H4:H5"/>
  </mergeCells>
  <conditionalFormatting sqref="G2">
    <cfRule type="expression" dxfId="0" priority="5" stopIfTrue="1">
      <formula>含公式的单元格</formula>
    </cfRule>
  </conditionalFormatting>
  <conditionalFormatting sqref="G7:G12">
    <cfRule type="expression" dxfId="0" priority="1" stopIfTrue="1">
      <formula>含公式的单元格</formula>
    </cfRule>
  </conditionalFormatting>
  <conditionalFormatting sqref="H3 A1:A2 B3:E4 A6 D5:G5 A7:F8 H6:IU8 J9:IU12 I1:IU1 B5 I5:IU5 H4:IU4 J2:IU3 B13:IU65518">
    <cfRule type="expression" dxfId="0" priority="8" stopIfTrue="1">
      <formula>含公式的单元格</formula>
    </cfRule>
  </conditionalFormatting>
  <conditionalFormatting sqref="A9:F12">
    <cfRule type="expression" dxfId="0" priority="3"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E17" sqref="E17"/>
    </sheetView>
  </sheetViews>
  <sheetFormatPr defaultColWidth="9" defaultRowHeight="10.8" outlineLevelCol="6"/>
  <cols>
    <col min="1" max="1" width="33.125" style="1" customWidth="1"/>
    <col min="2" max="2" width="13.625" style="1" hidden="1" customWidth="1"/>
    <col min="3" max="3" width="14.75" style="1" hidden="1" customWidth="1"/>
    <col min="4" max="4" width="13.5" style="1" customWidth="1"/>
    <col min="5" max="5" width="27.625" style="1" customWidth="1"/>
    <col min="6" max="6" width="17" style="1" customWidth="1"/>
    <col min="7" max="7" width="19" style="1" customWidth="1"/>
    <col min="8"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35" customHeight="1" spans="1:7">
      <c r="A1" s="205" t="s">
        <v>242</v>
      </c>
      <c r="B1" s="21"/>
      <c r="C1" s="21"/>
      <c r="D1" s="21"/>
      <c r="E1" s="21"/>
      <c r="F1" s="21"/>
      <c r="G1" s="22"/>
    </row>
    <row r="2" ht="19" customHeight="1" spans="1:7">
      <c r="A2" s="5" t="s">
        <v>243</v>
      </c>
      <c r="B2" s="5"/>
      <c r="C2" s="5"/>
      <c r="D2" s="5"/>
      <c r="E2" s="5"/>
      <c r="F2" s="5"/>
      <c r="G2" s="5"/>
    </row>
    <row r="3" ht="24" customHeight="1" spans="1:7">
      <c r="A3" s="23" t="s">
        <v>3</v>
      </c>
      <c r="B3" s="24"/>
      <c r="C3" s="24"/>
      <c r="D3" s="24"/>
      <c r="E3" s="24"/>
      <c r="F3" s="24"/>
      <c r="G3" s="5" t="s">
        <v>4</v>
      </c>
    </row>
    <row r="4" ht="35" customHeight="1" spans="1:7">
      <c r="A4" s="25" t="s">
        <v>7</v>
      </c>
      <c r="B4" s="26"/>
      <c r="C4" s="26"/>
      <c r="D4" s="26"/>
      <c r="E4" s="27" t="s">
        <v>240</v>
      </c>
      <c r="F4" s="27"/>
      <c r="G4" s="27"/>
    </row>
    <row r="5" ht="35" customHeight="1" spans="1:7">
      <c r="A5" s="28" t="s">
        <v>46</v>
      </c>
      <c r="B5" s="28"/>
      <c r="C5" s="28"/>
      <c r="D5" s="28" t="s">
        <v>244</v>
      </c>
      <c r="E5" s="29" t="s">
        <v>50</v>
      </c>
      <c r="F5" s="29" t="s">
        <v>134</v>
      </c>
      <c r="G5" s="29" t="s">
        <v>135</v>
      </c>
    </row>
    <row r="6" ht="35" customHeight="1" spans="1:7">
      <c r="A6" s="28"/>
      <c r="B6" s="28"/>
      <c r="C6" s="28"/>
      <c r="D6" s="28"/>
      <c r="E6" s="29"/>
      <c r="F6" s="29"/>
      <c r="G6" s="29"/>
    </row>
    <row r="7" ht="7" customHeight="1" spans="1:7">
      <c r="A7" s="28"/>
      <c r="B7" s="28"/>
      <c r="C7" s="28"/>
      <c r="D7" s="28"/>
      <c r="E7" s="29"/>
      <c r="F7" s="29"/>
      <c r="G7" s="29"/>
    </row>
    <row r="8" ht="35" customHeight="1" spans="1:7">
      <c r="A8" s="30" t="s">
        <v>50</v>
      </c>
      <c r="B8" s="30"/>
      <c r="C8" s="30"/>
      <c r="D8" s="30"/>
      <c r="E8" s="31"/>
      <c r="F8" s="31"/>
      <c r="G8" s="31"/>
    </row>
    <row r="9" ht="35" customHeight="1" spans="1:7">
      <c r="A9" s="32"/>
      <c r="B9" s="32"/>
      <c r="C9" s="32"/>
      <c r="D9" s="32"/>
      <c r="E9" s="31"/>
      <c r="F9" s="31"/>
      <c r="G9" s="31"/>
    </row>
    <row r="10" ht="35" customHeight="1" spans="1:7">
      <c r="A10" s="33" t="s">
        <v>245</v>
      </c>
      <c r="B10" s="33"/>
      <c r="C10" s="33"/>
      <c r="D10" s="33"/>
      <c r="E10" s="33"/>
      <c r="F10" s="33"/>
      <c r="G10" s="33"/>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H12" sqref="H12"/>
    </sheetView>
  </sheetViews>
  <sheetFormatPr defaultColWidth="9" defaultRowHeight="10.8" outlineLevelCol="5"/>
  <cols>
    <col min="1" max="1" width="39.5" style="1" customWidth="1"/>
    <col min="2" max="2" width="13.625" style="1" customWidth="1"/>
    <col min="3" max="3" width="14.75" style="1" customWidth="1"/>
    <col min="4" max="4" width="13.5" style="1" customWidth="1"/>
    <col min="5" max="5" width="53.25" style="1" customWidth="1"/>
    <col min="6" max="6" width="11.125" style="1" customWidth="1"/>
    <col min="7"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98" t="s">
        <v>246</v>
      </c>
      <c r="B1" s="2"/>
      <c r="C1" s="2"/>
      <c r="D1" s="2"/>
      <c r="E1" s="2"/>
    </row>
    <row r="2" ht="15" customHeight="1" spans="1:5">
      <c r="A2" s="3"/>
      <c r="B2" s="4"/>
      <c r="C2" s="4"/>
      <c r="D2" s="4"/>
      <c r="E2" s="5" t="s">
        <v>247</v>
      </c>
    </row>
    <row r="3" ht="14.4" spans="1:5">
      <c r="A3" s="6" t="s">
        <v>3</v>
      </c>
      <c r="B3" s="6"/>
      <c r="C3" s="7"/>
      <c r="D3" s="4"/>
      <c r="E3" s="5" t="s">
        <v>4</v>
      </c>
    </row>
    <row r="4" ht="17.25" customHeight="1" spans="1:6">
      <c r="A4" s="8" t="s">
        <v>248</v>
      </c>
      <c r="B4" s="8" t="s">
        <v>249</v>
      </c>
      <c r="C4" s="8" t="s">
        <v>250</v>
      </c>
      <c r="D4" s="8" t="s">
        <v>8</v>
      </c>
      <c r="E4" s="8" t="s">
        <v>248</v>
      </c>
      <c r="F4" s="8" t="s">
        <v>8</v>
      </c>
    </row>
    <row r="5" ht="17.25" customHeight="1" spans="1:6">
      <c r="A5" s="9" t="s">
        <v>251</v>
      </c>
      <c r="B5" s="10" t="s">
        <v>252</v>
      </c>
      <c r="C5" s="10" t="s">
        <v>252</v>
      </c>
      <c r="D5" s="11" t="s">
        <v>252</v>
      </c>
      <c r="E5" s="9" t="s">
        <v>253</v>
      </c>
      <c r="F5" s="12">
        <v>136.94</v>
      </c>
    </row>
    <row r="6" ht="17.25" customHeight="1" spans="1:6">
      <c r="A6" s="9" t="s">
        <v>254</v>
      </c>
      <c r="B6" s="13">
        <v>89.2</v>
      </c>
      <c r="C6" s="12">
        <v>48.15</v>
      </c>
      <c r="D6" s="12">
        <v>48.15</v>
      </c>
      <c r="E6" s="14" t="s">
        <v>255</v>
      </c>
      <c r="F6" s="12">
        <v>57.41</v>
      </c>
    </row>
    <row r="7" ht="17.25" customHeight="1" spans="1:6">
      <c r="A7" s="14" t="s">
        <v>256</v>
      </c>
      <c r="B7" s="13"/>
      <c r="C7" s="12"/>
      <c r="D7" s="12"/>
      <c r="E7" s="14" t="s">
        <v>257</v>
      </c>
      <c r="F7" s="12">
        <v>79.54</v>
      </c>
    </row>
    <row r="8" ht="17.25" customHeight="1" spans="1:6">
      <c r="A8" s="14" t="s">
        <v>258</v>
      </c>
      <c r="B8" s="13">
        <v>63.3</v>
      </c>
      <c r="C8" s="12">
        <v>40.63</v>
      </c>
      <c r="D8" s="12">
        <v>40.63</v>
      </c>
      <c r="E8" s="9" t="s">
        <v>259</v>
      </c>
      <c r="F8" s="15" t="s">
        <v>252</v>
      </c>
    </row>
    <row r="9" ht="17.25" customHeight="1" spans="1:6">
      <c r="A9" s="14" t="s">
        <v>260</v>
      </c>
      <c r="B9" s="13"/>
      <c r="C9" s="12"/>
      <c r="D9" s="12"/>
      <c r="E9" s="14" t="s">
        <v>261</v>
      </c>
      <c r="F9" s="16">
        <v>17</v>
      </c>
    </row>
    <row r="10" ht="17.25" customHeight="1" spans="1:6">
      <c r="A10" s="14" t="s">
        <v>262</v>
      </c>
      <c r="B10" s="13">
        <v>63.3</v>
      </c>
      <c r="C10" s="12">
        <v>40.63</v>
      </c>
      <c r="D10" s="12">
        <v>40.63</v>
      </c>
      <c r="E10" s="14" t="s">
        <v>263</v>
      </c>
      <c r="F10" s="16"/>
    </row>
    <row r="11" ht="17.25" customHeight="1" spans="1:6">
      <c r="A11" s="14" t="s">
        <v>264</v>
      </c>
      <c r="B11" s="13">
        <v>25.9</v>
      </c>
      <c r="C11" s="12">
        <v>7.52</v>
      </c>
      <c r="D11" s="12">
        <v>7.52</v>
      </c>
      <c r="E11" s="14" t="s">
        <v>265</v>
      </c>
      <c r="F11" s="16"/>
    </row>
    <row r="12" ht="17.25" customHeight="1" spans="1:6">
      <c r="A12" s="14" t="s">
        <v>266</v>
      </c>
      <c r="B12" s="15" t="s">
        <v>252</v>
      </c>
      <c r="C12" s="15" t="s">
        <v>252</v>
      </c>
      <c r="D12" s="12">
        <v>7.52</v>
      </c>
      <c r="E12" s="14" t="s">
        <v>267</v>
      </c>
      <c r="F12" s="16">
        <v>12</v>
      </c>
    </row>
    <row r="13" ht="17.25" customHeight="1" spans="1:6">
      <c r="A13" s="14" t="s">
        <v>268</v>
      </c>
      <c r="B13" s="10" t="s">
        <v>252</v>
      </c>
      <c r="C13" s="10" t="s">
        <v>252</v>
      </c>
      <c r="D13" s="17"/>
      <c r="E13" s="14" t="s">
        <v>269</v>
      </c>
      <c r="F13" s="16">
        <v>5</v>
      </c>
    </row>
    <row r="14" ht="17.25" customHeight="1" spans="1:6">
      <c r="A14" s="14" t="s">
        <v>270</v>
      </c>
      <c r="B14" s="10" t="s">
        <v>252</v>
      </c>
      <c r="C14" s="10" t="s">
        <v>252</v>
      </c>
      <c r="D14" s="17"/>
      <c r="E14" s="14" t="s">
        <v>271</v>
      </c>
      <c r="F14" s="17" t="s">
        <v>39</v>
      </c>
    </row>
    <row r="15" ht="17.25" customHeight="1" spans="1:6">
      <c r="A15" s="9" t="s">
        <v>272</v>
      </c>
      <c r="B15" s="10" t="s">
        <v>252</v>
      </c>
      <c r="C15" s="10" t="s">
        <v>252</v>
      </c>
      <c r="D15" s="11"/>
      <c r="E15" s="14" t="s">
        <v>273</v>
      </c>
      <c r="F15" s="17" t="s">
        <v>39</v>
      </c>
    </row>
    <row r="16" ht="17.25" customHeight="1" spans="1:6">
      <c r="A16" s="14" t="s">
        <v>274</v>
      </c>
      <c r="B16" s="10" t="s">
        <v>252</v>
      </c>
      <c r="C16" s="10" t="s">
        <v>252</v>
      </c>
      <c r="D16" s="18"/>
      <c r="E16" s="14" t="s">
        <v>275</v>
      </c>
      <c r="F16" s="17" t="s">
        <v>39</v>
      </c>
    </row>
    <row r="17" ht="17.25" customHeight="1" spans="1:6">
      <c r="A17" s="14" t="s">
        <v>276</v>
      </c>
      <c r="B17" s="10" t="s">
        <v>252</v>
      </c>
      <c r="C17" s="10" t="s">
        <v>252</v>
      </c>
      <c r="D17" s="18"/>
      <c r="E17" s="14" t="s">
        <v>277</v>
      </c>
      <c r="F17" s="17" t="s">
        <v>39</v>
      </c>
    </row>
    <row r="18" ht="17.25" customHeight="1" spans="1:6">
      <c r="A18" s="14" t="s">
        <v>278</v>
      </c>
      <c r="B18" s="10" t="s">
        <v>252</v>
      </c>
      <c r="C18" s="10" t="s">
        <v>252</v>
      </c>
      <c r="D18" s="17"/>
      <c r="E18" s="14" t="s">
        <v>279</v>
      </c>
      <c r="F18" s="14" t="s">
        <v>280</v>
      </c>
    </row>
    <row r="19" ht="17.25" customHeight="1" spans="1:6">
      <c r="A19" s="14" t="s">
        <v>281</v>
      </c>
      <c r="B19" s="10" t="s">
        <v>252</v>
      </c>
      <c r="C19" s="10" t="s">
        <v>252</v>
      </c>
      <c r="D19" s="16">
        <v>17</v>
      </c>
      <c r="E19" s="14" t="s">
        <v>282</v>
      </c>
      <c r="F19" s="14" t="s">
        <v>280</v>
      </c>
    </row>
    <row r="20" ht="17.25" customHeight="1" spans="1:6">
      <c r="A20" s="14" t="s">
        <v>283</v>
      </c>
      <c r="B20" s="10" t="s">
        <v>252</v>
      </c>
      <c r="C20" s="10" t="s">
        <v>252</v>
      </c>
      <c r="D20" s="16">
        <v>70</v>
      </c>
      <c r="E20" s="9" t="s">
        <v>284</v>
      </c>
      <c r="F20" s="14" t="s">
        <v>280</v>
      </c>
    </row>
    <row r="21" ht="17.25" customHeight="1" spans="1:6">
      <c r="A21" s="14" t="s">
        <v>285</v>
      </c>
      <c r="B21" s="10" t="s">
        <v>252</v>
      </c>
      <c r="C21" s="10" t="s">
        <v>252</v>
      </c>
      <c r="D21" s="16"/>
      <c r="E21" s="14" t="s">
        <v>286</v>
      </c>
      <c r="F21" s="12">
        <v>1412.86</v>
      </c>
    </row>
    <row r="22" ht="17.25" customHeight="1" spans="1:6">
      <c r="A22" s="14" t="s">
        <v>287</v>
      </c>
      <c r="B22" s="10" t="s">
        <v>252</v>
      </c>
      <c r="C22" s="10" t="s">
        <v>252</v>
      </c>
      <c r="D22" s="16">
        <v>882</v>
      </c>
      <c r="E22" s="14" t="s">
        <v>288</v>
      </c>
      <c r="F22" s="12">
        <v>8.14</v>
      </c>
    </row>
    <row r="23" ht="17.25" customHeight="1" spans="1:6">
      <c r="A23" s="14" t="s">
        <v>289</v>
      </c>
      <c r="B23" s="10" t="s">
        <v>252</v>
      </c>
      <c r="C23" s="10" t="s">
        <v>252</v>
      </c>
      <c r="D23" s="16"/>
      <c r="E23" s="14" t="s">
        <v>290</v>
      </c>
      <c r="F23" s="12">
        <v>1359.72</v>
      </c>
    </row>
    <row r="24" ht="17.25" customHeight="1" spans="1:6">
      <c r="A24" s="14" t="s">
        <v>291</v>
      </c>
      <c r="B24" s="10" t="s">
        <v>252</v>
      </c>
      <c r="C24" s="10" t="s">
        <v>252</v>
      </c>
      <c r="D24" s="16"/>
      <c r="E24" s="14" t="s">
        <v>292</v>
      </c>
      <c r="F24" s="16">
        <v>45</v>
      </c>
    </row>
    <row r="25" ht="17.25" customHeight="1" spans="1:6">
      <c r="A25" s="14" t="s">
        <v>293</v>
      </c>
      <c r="B25" s="10" t="s">
        <v>252</v>
      </c>
      <c r="C25" s="10" t="s">
        <v>252</v>
      </c>
      <c r="D25" s="16"/>
      <c r="E25" s="14" t="s">
        <v>294</v>
      </c>
      <c r="F25" s="12">
        <v>1367.86</v>
      </c>
    </row>
    <row r="26" ht="17.25" customHeight="1" spans="1:6">
      <c r="A26" s="9" t="s">
        <v>295</v>
      </c>
      <c r="B26" s="10" t="s">
        <v>252</v>
      </c>
      <c r="C26" s="10" t="s">
        <v>252</v>
      </c>
      <c r="D26" s="12">
        <v>6.25</v>
      </c>
      <c r="E26" s="14" t="s">
        <v>296</v>
      </c>
      <c r="F26" s="12">
        <v>8.14</v>
      </c>
    </row>
    <row r="27" ht="17.25" customHeight="1" spans="1:6">
      <c r="A27" s="9" t="s">
        <v>297</v>
      </c>
      <c r="B27" s="10" t="s">
        <v>252</v>
      </c>
      <c r="C27" s="10" t="s">
        <v>252</v>
      </c>
      <c r="D27" s="12">
        <v>12.78</v>
      </c>
      <c r="E27" s="14"/>
      <c r="F27" s="14"/>
    </row>
    <row r="28" ht="17.25" customHeight="1" spans="1:6">
      <c r="A28" s="19" t="s">
        <v>298</v>
      </c>
      <c r="B28" s="19"/>
      <c r="C28" s="19"/>
      <c r="D28" s="19"/>
      <c r="E28" s="19"/>
      <c r="F28" s="19"/>
    </row>
  </sheetData>
  <mergeCells count="3">
    <mergeCell ref="A1:E1"/>
    <mergeCell ref="A3:B3"/>
    <mergeCell ref="A28:F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华硕ASUS</cp:lastModifiedBy>
  <dcterms:created xsi:type="dcterms:W3CDTF">2014-07-25T07:49:00Z</dcterms:created>
  <cp:lastPrinted>2022-06-29T01:17:00Z</cp:lastPrinted>
  <dcterms:modified xsi:type="dcterms:W3CDTF">2023-08-21T03:06:36Z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2052-11.8.6.11546</vt:lpwstr>
  </property>
  <property fmtid="{D5CDD505-2E9C-101B-9397-08002B2CF9AE}" pid="3" name="ICV">
    <vt:lpwstr>E90C4BAEDF2248A8AF0CED8786D1E1F8</vt:lpwstr>
  </property>
</Properties>
</file>