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525" windowWidth="20610" windowHeight="823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Titles" localSheetId="1">收入决算表!$1:$7</definedName>
    <definedName name="_xlnm.Print_Titles" localSheetId="5">一般公共预算财政拨款基本支出决算表!$1:$5</definedName>
    <definedName name="_xlnm.Print_Titles" localSheetId="4">一般公共预算财政拨款支出决算表!$1:$5</definedName>
    <definedName name="_xlnm.Print_Titles" localSheetId="2">支出决算表!$1:$7</definedName>
  </definedNames>
  <calcPr calcId="144525"/>
  <fileRecoveryPr autoRecover="0"/>
</workbook>
</file>

<file path=xl/calcChain.xml><?xml version="1.0" encoding="utf-8"?>
<calcChain xmlns="http://schemas.openxmlformats.org/spreadsheetml/2006/main">
  <c r="E5" i="2" l="1"/>
  <c r="C11" i="2"/>
  <c r="B11" i="2"/>
  <c r="C8" i="2"/>
  <c r="C6" i="2"/>
  <c r="B8" i="2"/>
  <c r="B6" i="2" s="1"/>
  <c r="G8" i="5"/>
  <c r="G7" i="5" s="1"/>
  <c r="G6" i="5" s="1"/>
  <c r="D8" i="5"/>
  <c r="D7" i="5" s="1"/>
  <c r="D6" i="5" s="1"/>
  <c r="E9" i="5"/>
  <c r="E8" i="5"/>
  <c r="E7" i="5" s="1"/>
  <c r="E6" i="5" s="1"/>
  <c r="C28" i="10"/>
  <c r="C14" i="10"/>
  <c r="C15" i="10"/>
  <c r="C16" i="10"/>
  <c r="C11" i="10"/>
  <c r="E43" i="10"/>
  <c r="E24" i="10"/>
  <c r="D18" i="10"/>
  <c r="D7" i="10"/>
  <c r="D6" i="10" s="1"/>
  <c r="C44" i="10"/>
  <c r="C43" i="10" s="1"/>
  <c r="C42" i="10"/>
  <c r="C41" i="10"/>
  <c r="C40" i="10"/>
  <c r="C39" i="10"/>
  <c r="C38" i="10"/>
  <c r="C37" i="10"/>
  <c r="C36" i="10"/>
  <c r="C35" i="10"/>
  <c r="C34" i="10"/>
  <c r="C33" i="10"/>
  <c r="C32" i="10"/>
  <c r="C31" i="10"/>
  <c r="C30" i="10"/>
  <c r="C29" i="10"/>
  <c r="C27" i="10"/>
  <c r="C26" i="10"/>
  <c r="C25" i="10"/>
  <c r="C23" i="10"/>
  <c r="C22" i="10"/>
  <c r="C21" i="10"/>
  <c r="C20" i="10"/>
  <c r="C19" i="10"/>
  <c r="C17" i="10"/>
  <c r="C13" i="10"/>
  <c r="C12" i="10"/>
  <c r="C10" i="10"/>
  <c r="C9" i="10"/>
  <c r="C8" i="10"/>
  <c r="E44" i="4"/>
  <c r="C45" i="4"/>
  <c r="C22" i="4"/>
  <c r="D20" i="4"/>
  <c r="C19" i="4"/>
  <c r="E51" i="4"/>
  <c r="E50" i="4" s="1"/>
  <c r="D48" i="4"/>
  <c r="D47" i="4"/>
  <c r="E41" i="4"/>
  <c r="D36" i="4"/>
  <c r="E36" i="4"/>
  <c r="E35" i="4"/>
  <c r="E33" i="4"/>
  <c r="E32" i="4" s="1"/>
  <c r="E30" i="4"/>
  <c r="E29" i="4"/>
  <c r="D26" i="4"/>
  <c r="D25" i="4" s="1"/>
  <c r="D23" i="4"/>
  <c r="D14" i="4"/>
  <c r="D11" i="4"/>
  <c r="D10" i="4" s="1"/>
  <c r="D6" i="4" s="1"/>
  <c r="C12" i="4"/>
  <c r="C11" i="4"/>
  <c r="C10" i="4" s="1"/>
  <c r="C15" i="4"/>
  <c r="C16" i="4"/>
  <c r="C17" i="4"/>
  <c r="C18" i="4"/>
  <c r="C21" i="4"/>
  <c r="C20" i="4"/>
  <c r="C24" i="4"/>
  <c r="C23" i="4" s="1"/>
  <c r="C13" i="4" s="1"/>
  <c r="C27" i="4"/>
  <c r="C28" i="4"/>
  <c r="C31" i="4"/>
  <c r="C30" i="4" s="1"/>
  <c r="C29" i="4" s="1"/>
  <c r="C34" i="4"/>
  <c r="C33" i="4"/>
  <c r="C32" i="4" s="1"/>
  <c r="C37" i="4"/>
  <c r="C38" i="4"/>
  <c r="C39" i="4"/>
  <c r="C40" i="4"/>
  <c r="C42" i="4"/>
  <c r="C43" i="4"/>
  <c r="C46" i="4"/>
  <c r="C49" i="4"/>
  <c r="C48" i="4" s="1"/>
  <c r="C47" i="4" s="1"/>
  <c r="C52" i="4"/>
  <c r="C51" i="4" s="1"/>
  <c r="C50" i="4" s="1"/>
  <c r="E8" i="4"/>
  <c r="E7" i="4"/>
  <c r="C9" i="4"/>
  <c r="C8" i="4" s="1"/>
  <c r="C7" i="4" s="1"/>
  <c r="F16" i="8"/>
  <c r="F20" i="8" s="1"/>
  <c r="E16" i="8"/>
  <c r="E20" i="8"/>
  <c r="D15" i="8"/>
  <c r="E17" i="8"/>
  <c r="D19" i="8"/>
  <c r="D17" i="8" s="1"/>
  <c r="D8" i="8"/>
  <c r="D16" i="8" s="1"/>
  <c r="D9" i="8"/>
  <c r="D10" i="8"/>
  <c r="D11" i="8"/>
  <c r="D12" i="8"/>
  <c r="D13" i="8"/>
  <c r="D14" i="8"/>
  <c r="D7" i="8"/>
  <c r="B17" i="8"/>
  <c r="B16" i="8"/>
  <c r="B20" i="8"/>
  <c r="D31" i="7"/>
  <c r="E32" i="7"/>
  <c r="C56" i="7"/>
  <c r="C53" i="7"/>
  <c r="C50" i="7"/>
  <c r="C49" i="7"/>
  <c r="C47" i="7"/>
  <c r="C46" i="7"/>
  <c r="C45" i="7" s="1"/>
  <c r="C39" i="7" s="1"/>
  <c r="C42" i="7"/>
  <c r="C43" i="7"/>
  <c r="C44" i="7"/>
  <c r="C41" i="7"/>
  <c r="C38" i="7"/>
  <c r="C37" i="7" s="1"/>
  <c r="C36" i="7" s="1"/>
  <c r="C35" i="7"/>
  <c r="C33" i="7"/>
  <c r="C32" i="7" s="1"/>
  <c r="C31" i="7" s="1"/>
  <c r="C30" i="7"/>
  <c r="C28" i="7" s="1"/>
  <c r="C27" i="7" s="1"/>
  <c r="C29" i="7"/>
  <c r="C26" i="7"/>
  <c r="C25" i="7"/>
  <c r="C24" i="7"/>
  <c r="C23" i="7"/>
  <c r="C18" i="7"/>
  <c r="C19" i="7"/>
  <c r="C20" i="7"/>
  <c r="C21" i="7"/>
  <c r="C17" i="7"/>
  <c r="C14" i="7"/>
  <c r="C13" i="7"/>
  <c r="C12" i="7" s="1"/>
  <c r="C11" i="7"/>
  <c r="C10" i="7"/>
  <c r="C9" i="7"/>
  <c r="E55" i="7"/>
  <c r="E54" i="7" s="1"/>
  <c r="D52" i="7"/>
  <c r="D51" i="7"/>
  <c r="E48" i="7"/>
  <c r="E45" i="7"/>
  <c r="D40" i="7"/>
  <c r="D39" i="7"/>
  <c r="E40" i="7"/>
  <c r="E37" i="7"/>
  <c r="E36" i="7"/>
  <c r="E34" i="7"/>
  <c r="E31" i="7" s="1"/>
  <c r="D28" i="7"/>
  <c r="D27" i="7"/>
  <c r="D25" i="7"/>
  <c r="D22" i="7"/>
  <c r="D16" i="7"/>
  <c r="D15" i="7"/>
  <c r="D13" i="7"/>
  <c r="D12" i="7"/>
  <c r="D8" i="7" s="1"/>
  <c r="E10" i="7"/>
  <c r="E9" i="7" s="1"/>
  <c r="C55" i="7"/>
  <c r="C54" i="7"/>
  <c r="C52" i="7"/>
  <c r="C51" i="7" s="1"/>
  <c r="C48" i="7"/>
  <c r="C34" i="7"/>
  <c r="I40" i="6"/>
  <c r="I39" i="6" s="1"/>
  <c r="I8" i="6" s="1"/>
  <c r="D54" i="6"/>
  <c r="D53" i="6" s="1"/>
  <c r="D51" i="6"/>
  <c r="D50" i="6"/>
  <c r="D47" i="6"/>
  <c r="D45" i="6"/>
  <c r="D40" i="6"/>
  <c r="D37" i="6"/>
  <c r="D36" i="6" s="1"/>
  <c r="D34" i="6"/>
  <c r="D32" i="6"/>
  <c r="D28" i="6"/>
  <c r="D27" i="6" s="1"/>
  <c r="C21" i="6"/>
  <c r="D16" i="6"/>
  <c r="D25" i="6"/>
  <c r="D22" i="6"/>
  <c r="C24" i="6"/>
  <c r="D13" i="6"/>
  <c r="D12" i="6"/>
  <c r="D10" i="6"/>
  <c r="D9" i="6" s="1"/>
  <c r="C11" i="6"/>
  <c r="C10" i="6" s="1"/>
  <c r="C9" i="6" s="1"/>
  <c r="C14" i="6"/>
  <c r="C13" i="6"/>
  <c r="C12" i="6" s="1"/>
  <c r="C17" i="6"/>
  <c r="C18" i="6"/>
  <c r="C19" i="6"/>
  <c r="C16" i="6" s="1"/>
  <c r="C15" i="6" s="1"/>
  <c r="C20" i="6"/>
  <c r="C23" i="6"/>
  <c r="C26" i="6"/>
  <c r="C25" i="6"/>
  <c r="C29" i="6"/>
  <c r="C30" i="6"/>
  <c r="C33" i="6"/>
  <c r="C32" i="6" s="1"/>
  <c r="C31" i="6" s="1"/>
  <c r="C35" i="6"/>
  <c r="C34" i="6"/>
  <c r="C38" i="6"/>
  <c r="C37" i="6" s="1"/>
  <c r="C36" i="6" s="1"/>
  <c r="C41" i="6"/>
  <c r="C40" i="6" s="1"/>
  <c r="C39" i="6" s="1"/>
  <c r="C42" i="6"/>
  <c r="C43" i="6"/>
  <c r="C44" i="6"/>
  <c r="C46" i="6"/>
  <c r="C45" i="6" s="1"/>
  <c r="C48" i="6"/>
  <c r="C49" i="6"/>
  <c r="C52" i="6"/>
  <c r="C51" i="6"/>
  <c r="C50" i="6" s="1"/>
  <c r="C55" i="6"/>
  <c r="C54" i="6"/>
  <c r="C53" i="6"/>
  <c r="D16" i="3"/>
  <c r="D19" i="3" s="1"/>
  <c r="E6" i="10"/>
  <c r="C18" i="10"/>
  <c r="C24" i="10"/>
  <c r="C7" i="10"/>
  <c r="C6" i="10" s="1"/>
  <c r="C44" i="4"/>
  <c r="D35" i="4"/>
  <c r="C36" i="4"/>
  <c r="C41" i="4"/>
  <c r="C26" i="4"/>
  <c r="C25" i="4"/>
  <c r="D13" i="4"/>
  <c r="C14" i="4"/>
  <c r="C40" i="7"/>
  <c r="C16" i="7"/>
  <c r="C15" i="7"/>
  <c r="C22" i="7"/>
  <c r="E39" i="7"/>
  <c r="D15" i="6"/>
  <c r="D31" i="6"/>
  <c r="D39" i="6"/>
  <c r="C47" i="6"/>
  <c r="C22" i="6"/>
  <c r="C28" i="6"/>
  <c r="C27" i="6"/>
  <c r="B16" i="3"/>
  <c r="B19" i="3"/>
  <c r="C35" i="4"/>
  <c r="C8" i="6" l="1"/>
  <c r="D20" i="8"/>
  <c r="C8" i="7"/>
  <c r="D8" i="6"/>
  <c r="E8" i="7"/>
  <c r="C6" i="4"/>
  <c r="E6" i="4"/>
</calcChain>
</file>

<file path=xl/sharedStrings.xml><?xml version="1.0" encoding="utf-8"?>
<sst xmlns="http://schemas.openxmlformats.org/spreadsheetml/2006/main" count="600" uniqueCount="404">
  <si>
    <t>单位：万元</t>
    <phoneticPr fontId="3" type="noConversion"/>
  </si>
  <si>
    <t>决算数</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</si>
  <si>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</si>
  <si>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</si>
  <si>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</si>
  <si>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</si>
  <si>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</si>
  <si>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</si>
  <si>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</si>
  <si>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</si>
  <si>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</si>
  <si>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</si>
  <si>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</si>
  <si>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</si>
  <si>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</si>
  <si>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</si>
  <si>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</si>
  <si>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</si>
  <si>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</si>
  <si>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</si>
  <si>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</si>
  <si>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</si>
  <si>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</si>
  <si>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</si>
  <si>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</si>
  <si>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</si>
  <si>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</si>
  <si>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</si>
  <si>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</si>
  <si>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</si>
  <si>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</si>
  <si>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</si>
  <si>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</si>
  <si>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</si>
  <si>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205</t>
  </si>
  <si>
    <t>教育支出</t>
  </si>
  <si>
    <t>20508</t>
  </si>
  <si>
    <t>2050803</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</si>
  <si>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</si>
  <si>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</si>
  <si>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</si>
  <si>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</si>
  <si>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</si>
  <si>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</si>
  <si>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</si>
  <si>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</si>
  <si>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</si>
  <si>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</si>
  <si>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</si>
  <si>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</si>
  <si>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</si>
  <si>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</si>
  <si>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</si>
  <si>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</si>
  <si>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t>
  </si>
  <si>
    <t>年初财政拨款结转和结余</t>
  </si>
  <si>
    <t>年末财政拨款结转和结余</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</si>
  <si>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</si>
  <si>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</si>
  <si>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</si>
  <si>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</si>
  <si>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</si>
  <si>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</si>
  <si>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</si>
  <si>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</si>
  <si>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</si>
  <si>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</si>
  <si>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</si>
  <si>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</si>
  <si>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</si>
  <si>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</si>
  <si>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</si>
  <si>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</si>
  <si>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</si>
  <si>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</si>
  <si>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</si>
  <si>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</si>
  <si>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</si>
  <si>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</si>
  <si>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</si>
  <si>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</si>
  <si>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</si>
  <si>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</si>
  <si>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</si>
  <si>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</si>
  <si>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</si>
  <si>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</si>
  <si>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</si>
  <si>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</si>
  <si>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</si>
  <si>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</si>
  <si>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</si>
  <si>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</si>
  <si>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</si>
  <si>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</si>
  <si>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</si>
  <si>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</si>
  <si>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</si>
  <si>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</si>
  <si>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</si>
  <si>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</si>
  <si>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</si>
  <si>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</si>
  <si>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</si>
  <si>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</si>
  <si>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</si>
  <si>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</si>
  <si>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</si>
  <si>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</si>
  <si>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</si>
  <si>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</si>
  <si>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</si>
  <si>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</si>
  <si>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</si>
  <si>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</si>
  <si>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</si>
  <si>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</si>
  <si>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</si>
  <si>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</si>
  <si>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</si>
  <si>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</si>
  <si>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</si>
  <si>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</si>
  <si>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</si>
  <si>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</si>
  <si>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</si>
  <si>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</si>
  <si>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</si>
  <si>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</si>
  <si>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</si>
  <si>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</si>
  <si>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</si>
  <si>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</si>
  <si>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</si>
  <si>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</si>
  <si>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</si>
  <si>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</si>
  <si>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</si>
  <si>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</si>
  <si>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</si>
  <si>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</si>
  <si>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</si>
  <si>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</si>
  <si>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</si>
  <si>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</si>
  <si>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</si>
  <si>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</si>
  <si>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</si>
  <si>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</si>
  <si>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</si>
  <si>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</si>
  <si>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</si>
  <si>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</si>
  <si>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</si>
  <si>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</si>
  <si>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</si>
  <si>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</si>
  <si>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</si>
  <si>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</si>
  <si>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</si>
  <si>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二、教育支出</t>
    <phoneticPr fontId="2" type="noConversion"/>
  </si>
  <si>
    <t>三、社会保障和就业支出</t>
    <phoneticPr fontId="2" type="noConversion"/>
  </si>
  <si>
    <t>四、医疗卫生与计划生育支出</t>
    <phoneticPr fontId="2" type="noConversion"/>
  </si>
  <si>
    <t>五、城乡社区支出</t>
    <phoneticPr fontId="2" type="noConversion"/>
  </si>
  <si>
    <t>六、农林水支出</t>
    <phoneticPr fontId="2" type="noConversion"/>
  </si>
  <si>
    <t>七、交通运输支出</t>
    <phoneticPr fontId="2" type="noConversion"/>
  </si>
  <si>
    <t>八、住房保障支出</t>
    <phoneticPr fontId="2" type="noConversion"/>
  </si>
  <si>
    <t>九、其他支出</t>
    <phoneticPr fontId="2" type="noConversion"/>
  </si>
  <si>
    <t xml:space="preserve">  政府办公厅（室）及相关机构事务</t>
    <phoneticPr fontId="3" type="noConversion"/>
  </si>
  <si>
    <t xml:space="preserve">     其他政府办公厅（室）及相关机构事务支出</t>
    <phoneticPr fontId="3" type="noConversion"/>
  </si>
  <si>
    <t xml:space="preserve">  进修及培训</t>
    <phoneticPr fontId="3" type="noConversion"/>
  </si>
  <si>
    <t xml:space="preserve">    培训支出</t>
    <phoneticPr fontId="3" type="noConversion"/>
  </si>
  <si>
    <t>208</t>
  </si>
  <si>
    <t>20805</t>
  </si>
  <si>
    <t xml:space="preserve">  行政事业单位离退休</t>
    <phoneticPr fontId="3" type="noConversion"/>
  </si>
  <si>
    <t>2080501</t>
  </si>
  <si>
    <t xml:space="preserve">    归口管理的行政单位离退休</t>
    <phoneticPr fontId="3" type="noConversion"/>
  </si>
  <si>
    <t>2080502</t>
  </si>
  <si>
    <t xml:space="preserve">   事业单位离退休</t>
    <phoneticPr fontId="3" type="noConversion"/>
  </si>
  <si>
    <t xml:space="preserve">    机关事业单位基本养老保险缴费支出</t>
    <phoneticPr fontId="3" type="noConversion"/>
  </si>
  <si>
    <t xml:space="preserve">   机关事业单位职业年金缴费支出</t>
    <phoneticPr fontId="3" type="noConversion"/>
  </si>
  <si>
    <t>20808</t>
  </si>
  <si>
    <t xml:space="preserve">  抚恤</t>
    <phoneticPr fontId="3" type="noConversion"/>
  </si>
  <si>
    <t>2080801</t>
  </si>
  <si>
    <t xml:space="preserve">    死亡抚恤</t>
    <phoneticPr fontId="3" type="noConversion"/>
  </si>
  <si>
    <t>20899</t>
  </si>
  <si>
    <t xml:space="preserve">  其他社会保障和就业支出</t>
    <phoneticPr fontId="3" type="noConversion"/>
  </si>
  <si>
    <t>2089901</t>
  </si>
  <si>
    <t xml:space="preserve">    其他社会保障和就业支出</t>
    <phoneticPr fontId="3" type="noConversion"/>
  </si>
  <si>
    <t>210</t>
  </si>
  <si>
    <t>医疗卫生与计划生育支出</t>
  </si>
  <si>
    <t xml:space="preserve">  行政事业单位医疗</t>
    <phoneticPr fontId="3" type="noConversion"/>
  </si>
  <si>
    <t xml:space="preserve">    行政单位医疗</t>
    <phoneticPr fontId="3" type="noConversion"/>
  </si>
  <si>
    <t xml:space="preserve">    事业单位医疗</t>
    <phoneticPr fontId="3" type="noConversion"/>
  </si>
  <si>
    <t>城乡社区支出</t>
    <phoneticPr fontId="3" type="noConversion"/>
  </si>
  <si>
    <t xml:space="preserve">  城乡社区公共设施</t>
    <phoneticPr fontId="3" type="noConversion"/>
  </si>
  <si>
    <t xml:space="preserve">     其他城乡社区公共设施支出</t>
    <phoneticPr fontId="3" type="noConversion"/>
  </si>
  <si>
    <t>213</t>
  </si>
  <si>
    <t>农林水支出</t>
  </si>
  <si>
    <t>21301</t>
  </si>
  <si>
    <t>2130142</t>
  </si>
  <si>
    <t>214</t>
  </si>
  <si>
    <t>交通运输支出</t>
  </si>
  <si>
    <t>21401</t>
  </si>
  <si>
    <t>2140101</t>
  </si>
  <si>
    <t>2140106</t>
  </si>
  <si>
    <t>2140112</t>
  </si>
  <si>
    <t>2140199</t>
  </si>
  <si>
    <t>21404</t>
  </si>
  <si>
    <t xml:space="preserve">  石油价格改革对交通运输的补贴</t>
    <phoneticPr fontId="3" type="noConversion"/>
  </si>
  <si>
    <t>2140401</t>
  </si>
  <si>
    <t xml:space="preserve">    成品油价格改革补贴其他支出</t>
    <phoneticPr fontId="3" type="noConversion"/>
  </si>
  <si>
    <t>21406</t>
  </si>
  <si>
    <t xml:space="preserve">  车辆购置税支出</t>
    <phoneticPr fontId="3" type="noConversion"/>
  </si>
  <si>
    <t xml:space="preserve">     车辆购置税用于公路等基础设施建设支出</t>
    <phoneticPr fontId="3" type="noConversion"/>
  </si>
  <si>
    <t>2140602</t>
  </si>
  <si>
    <t xml:space="preserve">     车辆购置税用于农村公路建设支出</t>
    <phoneticPr fontId="3" type="noConversion"/>
  </si>
  <si>
    <t>221</t>
  </si>
  <si>
    <t>住房保障支出</t>
  </si>
  <si>
    <t>22102</t>
  </si>
  <si>
    <t xml:space="preserve">  住房改革支出</t>
    <phoneticPr fontId="3" type="noConversion"/>
  </si>
  <si>
    <t>2210201</t>
  </si>
  <si>
    <t xml:space="preserve">    住房公积金</t>
    <phoneticPr fontId="3" type="noConversion"/>
  </si>
  <si>
    <t>其他支出</t>
  </si>
  <si>
    <t xml:space="preserve">  其他支出</t>
    <phoneticPr fontId="3" type="noConversion"/>
  </si>
  <si>
    <t xml:space="preserve">    其他支出</t>
    <phoneticPr fontId="3" type="noConversion"/>
  </si>
  <si>
    <t>公开部门：重庆市梁平区交通局</t>
    <phoneticPr fontId="2" type="noConversion"/>
  </si>
  <si>
    <t xml:space="preserve">    其他优抚支出</t>
    <phoneticPr fontId="3" type="noConversion"/>
  </si>
  <si>
    <t xml:space="preserve">   其他行政事业单位离退休支出</t>
    <phoneticPr fontId="3" type="noConversion"/>
  </si>
  <si>
    <t xml:space="preserve"> 国有土地使用权出让收入及对应专项债务收入安排的支出</t>
    <phoneticPr fontId="3" type="noConversion"/>
  </si>
  <si>
    <t xml:space="preserve">    城市建设支出</t>
    <phoneticPr fontId="3" type="noConversion"/>
  </si>
  <si>
    <t xml:space="preserve">  农业</t>
    <phoneticPr fontId="3" type="noConversion"/>
  </si>
  <si>
    <t xml:space="preserve">  公路水路运输</t>
    <phoneticPr fontId="3" type="noConversion"/>
  </si>
  <si>
    <t xml:space="preserve">    农村道路建设</t>
    <phoneticPr fontId="3" type="noConversion"/>
  </si>
  <si>
    <t xml:space="preserve">    行政运行</t>
    <phoneticPr fontId="3" type="noConversion"/>
  </si>
  <si>
    <t xml:space="preserve">    公路养护</t>
    <phoneticPr fontId="3" type="noConversion"/>
  </si>
  <si>
    <t xml:space="preserve">    公路运输管理</t>
    <phoneticPr fontId="3" type="noConversion"/>
  </si>
  <si>
    <t xml:space="preserve">    其他公路水路运输支出</t>
    <phoneticPr fontId="3" type="noConversion"/>
  </si>
  <si>
    <t>20103</t>
  </si>
  <si>
    <t xml:space="preserve">  政府办公厅（室）及相关机构事务</t>
    <phoneticPr fontId="3" type="noConversion"/>
  </si>
  <si>
    <t>2010399</t>
  </si>
  <si>
    <t xml:space="preserve">    其他政府办公厅（室）及相关机构事务支出</t>
    <phoneticPr fontId="3" type="noConversion"/>
  </si>
  <si>
    <t xml:space="preserve">  进修及培训</t>
    <phoneticPr fontId="3" type="noConversion"/>
  </si>
  <si>
    <t xml:space="preserve">    培训支出</t>
    <phoneticPr fontId="3" type="noConversion"/>
  </si>
  <si>
    <t xml:space="preserve">  行政事业单位离退休</t>
    <phoneticPr fontId="3" type="noConversion"/>
  </si>
  <si>
    <t xml:space="preserve">    归口管理的行政单位离退休</t>
    <phoneticPr fontId="3" type="noConversion"/>
  </si>
  <si>
    <t xml:space="preserve">    事业单位离退休</t>
    <phoneticPr fontId="3" type="noConversion"/>
  </si>
  <si>
    <t>2080505</t>
  </si>
  <si>
    <t xml:space="preserve">    机关事业单位基本养老保险缴费支出</t>
    <phoneticPr fontId="3" type="noConversion"/>
  </si>
  <si>
    <t>2080506</t>
  </si>
  <si>
    <t xml:space="preserve">    机关事业单位职业年金缴费支出</t>
    <phoneticPr fontId="3" type="noConversion"/>
  </si>
  <si>
    <t xml:space="preserve">  抚恤</t>
    <phoneticPr fontId="3" type="noConversion"/>
  </si>
  <si>
    <t xml:space="preserve">    死亡抚恤</t>
    <phoneticPr fontId="3" type="noConversion"/>
  </si>
  <si>
    <t xml:space="preserve">  其他社会保障和就业支出</t>
    <phoneticPr fontId="3" type="noConversion"/>
  </si>
  <si>
    <t xml:space="preserve">    其他社会保障和就业支出</t>
    <phoneticPr fontId="3" type="noConversion"/>
  </si>
  <si>
    <t>21011</t>
  </si>
  <si>
    <t xml:space="preserve">  行政事业单位医疗</t>
    <phoneticPr fontId="3" type="noConversion"/>
  </si>
  <si>
    <t>2101101</t>
  </si>
  <si>
    <t xml:space="preserve">    行政单位医疗</t>
    <phoneticPr fontId="3" type="noConversion"/>
  </si>
  <si>
    <t>2101102</t>
  </si>
  <si>
    <t xml:space="preserve">    事业单位医疗</t>
    <phoneticPr fontId="3" type="noConversion"/>
  </si>
  <si>
    <t>212</t>
  </si>
  <si>
    <t>21203</t>
  </si>
  <si>
    <t xml:space="preserve">  城乡社区公共设施</t>
    <phoneticPr fontId="3" type="noConversion"/>
  </si>
  <si>
    <t>2120399</t>
  </si>
  <si>
    <t xml:space="preserve">    其他城乡社区公共设施支出</t>
    <phoneticPr fontId="3" type="noConversion"/>
  </si>
  <si>
    <t xml:space="preserve">  农业</t>
    <phoneticPr fontId="3" type="noConversion"/>
  </si>
  <si>
    <t xml:space="preserve">    农村道路建设</t>
    <phoneticPr fontId="3" type="noConversion"/>
  </si>
  <si>
    <t xml:space="preserve">  公路水路运输</t>
    <phoneticPr fontId="3" type="noConversion"/>
  </si>
  <si>
    <t xml:space="preserve">    行政运行</t>
    <phoneticPr fontId="3" type="noConversion"/>
  </si>
  <si>
    <t xml:space="preserve">    公路养护</t>
    <phoneticPr fontId="3" type="noConversion"/>
  </si>
  <si>
    <t xml:space="preserve">    公路运输管理</t>
    <phoneticPr fontId="3" type="noConversion"/>
  </si>
  <si>
    <t xml:space="preserve">    其他公路水路运输支出</t>
    <phoneticPr fontId="3" type="noConversion"/>
  </si>
  <si>
    <t xml:space="preserve">  成品油价格改革对交通运输的补贴</t>
    <phoneticPr fontId="3" type="noConversion"/>
  </si>
  <si>
    <t xml:space="preserve">    对城市公交的补贴</t>
    <phoneticPr fontId="3" type="noConversion"/>
  </si>
  <si>
    <t>2140499</t>
  </si>
  <si>
    <t xml:space="preserve">    成品油价格改革补贴其他支出</t>
    <phoneticPr fontId="3" type="noConversion"/>
  </si>
  <si>
    <t xml:space="preserve">  车辆购置税支出</t>
    <phoneticPr fontId="3" type="noConversion"/>
  </si>
  <si>
    <t xml:space="preserve">    车辆购置税用于农村公路建设支出</t>
    <phoneticPr fontId="3" type="noConversion"/>
  </si>
  <si>
    <t xml:space="preserve">  住房改革支出</t>
    <phoneticPr fontId="3" type="noConversion"/>
  </si>
  <si>
    <t xml:space="preserve">    住房公积金</t>
    <phoneticPr fontId="3" type="noConversion"/>
  </si>
  <si>
    <t>229</t>
  </si>
  <si>
    <t>22999</t>
  </si>
  <si>
    <t xml:space="preserve">  其他支出</t>
    <phoneticPr fontId="3" type="noConversion"/>
  </si>
  <si>
    <t>2299901</t>
  </si>
  <si>
    <t xml:space="preserve">    其他支出</t>
    <phoneticPr fontId="3" type="noConversion"/>
  </si>
  <si>
    <t>公开部门：重庆市梁平区交通局</t>
    <phoneticPr fontId="2" type="noConversion"/>
  </si>
  <si>
    <t>合 计</t>
    <phoneticPr fontId="3" type="noConversion"/>
  </si>
  <si>
    <t>合 计</t>
    <phoneticPr fontId="2" type="noConversion"/>
  </si>
  <si>
    <t>二、教育支出</t>
    <phoneticPr fontId="3" type="noConversion"/>
  </si>
  <si>
    <t>三、社会保障和就业支出</t>
    <phoneticPr fontId="3" type="noConversion"/>
  </si>
  <si>
    <t>四、医疗卫生与计划生育支出</t>
    <phoneticPr fontId="3" type="noConversion"/>
  </si>
  <si>
    <t>五、城乡社区支出</t>
    <phoneticPr fontId="3" type="noConversion"/>
  </si>
  <si>
    <t>六、农林水支出</t>
    <phoneticPr fontId="3" type="noConversion"/>
  </si>
  <si>
    <t>七、交通运输支出</t>
    <phoneticPr fontId="3" type="noConversion"/>
  </si>
  <si>
    <t>八、住房保障支出</t>
    <phoneticPr fontId="3" type="noConversion"/>
  </si>
  <si>
    <t>九、其他支出</t>
    <phoneticPr fontId="3" type="noConversion"/>
  </si>
  <si>
    <t>本年支出合计</t>
    <phoneticPr fontId="3" type="noConversion"/>
  </si>
  <si>
    <t>合计</t>
    <phoneticPr fontId="2" type="noConversion"/>
  </si>
  <si>
    <t>合计</t>
    <phoneticPr fontId="2" type="noConversion"/>
  </si>
  <si>
    <t xml:space="preserve">  政府办公厅（室）及相关机构事务</t>
    <phoneticPr fontId="3" type="noConversion"/>
  </si>
  <si>
    <t xml:space="preserve">    其他政府办公厅（室）及相关机构事务支出</t>
    <phoneticPr fontId="3" type="noConversion"/>
  </si>
  <si>
    <t xml:space="preserve">  进修及培训</t>
    <phoneticPr fontId="3" type="noConversion"/>
  </si>
  <si>
    <t xml:space="preserve">    培训支出</t>
    <phoneticPr fontId="3" type="noConversion"/>
  </si>
  <si>
    <t xml:space="preserve">  行政事业单位离退休</t>
    <phoneticPr fontId="3" type="noConversion"/>
  </si>
  <si>
    <t xml:space="preserve">    归口管理的行政单位离退休</t>
    <phoneticPr fontId="3" type="noConversion"/>
  </si>
  <si>
    <t xml:space="preserve">    事业单位离退休</t>
    <phoneticPr fontId="3" type="noConversion"/>
  </si>
  <si>
    <t xml:space="preserve">    机关事业单位基本养老保险缴费支出</t>
    <phoneticPr fontId="3" type="noConversion"/>
  </si>
  <si>
    <t xml:space="preserve">    机关事业单位职业年金缴费支出</t>
    <phoneticPr fontId="3" type="noConversion"/>
  </si>
  <si>
    <t xml:space="preserve">  抚恤</t>
    <phoneticPr fontId="3" type="noConversion"/>
  </si>
  <si>
    <t xml:space="preserve">    死亡抚恤</t>
    <phoneticPr fontId="3" type="noConversion"/>
  </si>
  <si>
    <t xml:space="preserve">  其他社会保障和就业支出</t>
    <phoneticPr fontId="3" type="noConversion"/>
  </si>
  <si>
    <t xml:space="preserve">    其他社会保障和就业支出</t>
    <phoneticPr fontId="3" type="noConversion"/>
  </si>
  <si>
    <t xml:space="preserve">  行政事业单位医疗</t>
    <phoneticPr fontId="3" type="noConversion"/>
  </si>
  <si>
    <t xml:space="preserve">    行政单位医疗</t>
    <phoneticPr fontId="3" type="noConversion"/>
  </si>
  <si>
    <t xml:space="preserve">    事业单位医疗</t>
    <phoneticPr fontId="3" type="noConversion"/>
  </si>
  <si>
    <t xml:space="preserve">  城乡社区公共设施</t>
    <phoneticPr fontId="3" type="noConversion"/>
  </si>
  <si>
    <t xml:space="preserve">    其他城乡社区公共设施支出</t>
    <phoneticPr fontId="3" type="noConversion"/>
  </si>
  <si>
    <t xml:space="preserve">  农业</t>
    <phoneticPr fontId="3" type="noConversion"/>
  </si>
  <si>
    <t xml:space="preserve">    农村道路建设</t>
    <phoneticPr fontId="3" type="noConversion"/>
  </si>
  <si>
    <t xml:space="preserve">  公路水路运输</t>
    <phoneticPr fontId="3" type="noConversion"/>
  </si>
  <si>
    <t xml:space="preserve">    行政运行</t>
    <phoneticPr fontId="3" type="noConversion"/>
  </si>
  <si>
    <t xml:space="preserve">    公路养护</t>
    <phoneticPr fontId="3" type="noConversion"/>
  </si>
  <si>
    <t xml:space="preserve">    公路运输管理</t>
    <phoneticPr fontId="3" type="noConversion"/>
  </si>
  <si>
    <t xml:space="preserve">    其他公路水路运输支出</t>
    <phoneticPr fontId="3" type="noConversion"/>
  </si>
  <si>
    <t xml:space="preserve">  成品油价格改革对交通运输的补贴</t>
    <phoneticPr fontId="3" type="noConversion"/>
  </si>
  <si>
    <t xml:space="preserve">    对城市公交的补贴</t>
    <phoneticPr fontId="3" type="noConversion"/>
  </si>
  <si>
    <t xml:space="preserve">    成品油价格改革补贴其他支出</t>
    <phoneticPr fontId="3" type="noConversion"/>
  </si>
  <si>
    <t xml:space="preserve">  车辆购置税支出</t>
    <phoneticPr fontId="3" type="noConversion"/>
  </si>
  <si>
    <t xml:space="preserve">    车辆购置税用于农村公路建设支出</t>
    <phoneticPr fontId="3" type="noConversion"/>
  </si>
  <si>
    <t xml:space="preserve">  住房改革支出</t>
    <phoneticPr fontId="3" type="noConversion"/>
  </si>
  <si>
    <t xml:space="preserve">    住房公积金</t>
    <phoneticPr fontId="3" type="noConversion"/>
  </si>
  <si>
    <t xml:space="preserve">  其他支出</t>
    <phoneticPr fontId="3" type="noConversion"/>
  </si>
  <si>
    <t xml:space="preserve">    其他支出</t>
    <phoneticPr fontId="3" type="noConversion"/>
  </si>
  <si>
    <t xml:space="preserve">    其他行政事业单位离退休支出</t>
    <phoneticPr fontId="3" type="noConversion"/>
  </si>
  <si>
    <t>30101</t>
  </si>
  <si>
    <t>30102</t>
  </si>
  <si>
    <t>30103</t>
  </si>
  <si>
    <t xml:space="preserve">  其他社会保障缴费</t>
  </si>
  <si>
    <t xml:space="preserve">  绩效工资</t>
  </si>
  <si>
    <t>30108</t>
  </si>
  <si>
    <t xml:space="preserve">  机关事业单位基本养老保险缴费</t>
  </si>
  <si>
    <t>30109</t>
  </si>
  <si>
    <t xml:space="preserve">  职业年金缴费</t>
  </si>
  <si>
    <t>30199</t>
  </si>
  <si>
    <t xml:space="preserve">  其他工资福利支出</t>
  </si>
  <si>
    <t>30301</t>
  </si>
  <si>
    <t>30309</t>
  </si>
  <si>
    <t xml:space="preserve">  奖励金</t>
  </si>
  <si>
    <t>30399</t>
  </si>
  <si>
    <t xml:space="preserve">  其他对个人和家庭的补助支出</t>
  </si>
  <si>
    <t>30201</t>
  </si>
  <si>
    <t>30202</t>
  </si>
  <si>
    <t>30203</t>
  </si>
  <si>
    <t xml:space="preserve">  咨询费</t>
  </si>
  <si>
    <t>30205</t>
  </si>
  <si>
    <t>30206</t>
  </si>
  <si>
    <t>30207</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</si>
  <si>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</si>
  <si>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</si>
  <si>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</si>
  <si>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</si>
  <si>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</si>
  <si>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</si>
  <si>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</si>
  <si>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</si>
  <si>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</si>
  <si>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</si>
  <si>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</si>
  <si>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</si>
  <si>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</si>
  <si>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</si>
  <si>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</si>
  <si>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</si>
  <si>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</si>
  <si>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</si>
  <si>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</si>
  <si>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</si>
  <si>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</si>
  <si>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</si>
  <si>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310</t>
  </si>
  <si>
    <t>其他资本性支出</t>
  </si>
  <si>
    <t>31002</t>
  </si>
  <si>
    <t xml:space="preserve">  办公设备购置</t>
  </si>
  <si>
    <t>30107</t>
    <phoneticPr fontId="2" type="noConversion"/>
  </si>
  <si>
    <t>30110</t>
  </si>
  <si>
    <t xml:space="preserve">  职工基本医疗保险缴费</t>
    <phoneticPr fontId="2" type="noConversion"/>
  </si>
  <si>
    <t>30112</t>
    <phoneticPr fontId="2" type="noConversion"/>
  </si>
  <si>
    <t>30113</t>
  </si>
  <si>
    <t xml:space="preserve">  住房公积金</t>
    <phoneticPr fontId="2" type="noConversion"/>
  </si>
  <si>
    <t>30304</t>
    <phoneticPr fontId="2" type="noConversion"/>
  </si>
  <si>
    <t xml:space="preserve">  抚恤金</t>
    <phoneticPr fontId="2" type="noConversion"/>
  </si>
  <si>
    <t>30305</t>
  </si>
  <si>
    <t xml:space="preserve">  生活补助</t>
    <phoneticPr fontId="2" type="noConversion"/>
  </si>
  <si>
    <t>30204</t>
  </si>
  <si>
    <t xml:space="preserve">  手续费</t>
    <phoneticPr fontId="2" type="noConversion"/>
  </si>
  <si>
    <t>合  计</t>
    <phoneticPr fontId="3" type="noConversion"/>
  </si>
  <si>
    <t>公开部门：重庆市梁平区交通局</t>
    <phoneticPr fontId="2" type="noConversion"/>
  </si>
  <si>
    <t>公开部门：重庆市梁平区交通局</t>
    <phoneticPr fontId="3" type="noConversion"/>
  </si>
  <si>
    <t>六、其他收入</t>
    <phoneticPr fontId="2" type="noConversion"/>
  </si>
  <si>
    <t>二、上级补助收入</t>
    <phoneticPr fontId="2" type="noConversion"/>
  </si>
  <si>
    <t>三、事业收入</t>
    <phoneticPr fontId="2" type="noConversion"/>
  </si>
  <si>
    <t>四、经营收入</t>
    <phoneticPr fontId="2" type="noConversion"/>
  </si>
  <si>
    <t>五、附属单位上缴收入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</si>
</sst>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00_);_(* \(#,##0.00\);_(* &quot;-&quot;??_);_(@_)"/>
    <numFmt numFmtId="177" formatCode="_(\$* #,##0_);_(\$* \(#,##0\);_(\$* &quot;-&quot;_);_(@_)"/>
    <numFmt numFmtId="178" formatCode="0.00_);[Red]\(0.00\)"/>
    <numFmt numFmtId="179" formatCode="0.00_ "/>
    <numFmt numFmtId="180" formatCode=";;"/>
    <numFmt numFmtId="181" formatCode="#,##0.00_ "/>
    <numFmt numFmtId="182" formatCode="#,##0.00_);[Red]\(#,##0.00\)"/>
  </numFmts>
  <fonts count="52">
    <font>
      <sz val="9"/>
      <color theme="1"/>
      <name val="宋体"/>
      <charset val="134"/>
      <scheme val="minor"/>
    </font>
    <font>
      <sz val="11"/>
      <color indexed="8"/>
      <name val="宋体"/>
      <family val="3"/>
      <charset val="134"/>
    </font>
    <font>
      <sz val="9"/>
      <name val="宋体"/>
      <family val="3"/>
      <charset val="134"/>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color indexed="8"/>
      <name val="Arial"/>
      <family val="2"/>
    </font>
    <font>
      <sz val="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3"/>
      <charset val="134"/>
    </font>
    <font>
      <sz val="12"/>
      <color indexed="8"/>
      <name val="仿宋"/>
      <family val="3"/>
      <charset val="134"/>
    </font>
    <font>
      <b/>
      <sz val="12"/>
      <name val="楷体_GB2312"/>
      <family val="3"/>
      <charset val="134"/>
    </font>
    <font>
      <sz val="11"/>
      <color indexed="8"/>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3"/>
      <charset val="134"/>
    </font>
    <font>
      <b/>
      <sz val="11"/>
      <name val="仿宋"/>
      <family val="3"/>
      <charset val="134"/>
    </font>
    <font>
      <b/>
      <sz val="11"/>
      <name val="宋体"/>
      <family val="3"/>
      <charset val="134"/>
    </font>
    <font>
      <sz val="10"/>
      <name val="仿宋"/>
      <family val="3"/>
      <charset val="134"/>
    </font>
    <font>
      <sz val="10"/>
      <name val="Arial"/>
      <family val="2"/>
    </font>
    <font>
      <b/>
      <sz val="10"/>
      <name val="仿宋"/>
      <family val="3"/>
      <charset val="134"/>
    </font>
    <font>
      <sz val="8"/>
      <color indexed="8"/>
      <name val="宋体"/>
      <family val="3"/>
      <charset val="134"/>
    </font>
    <font>
      <b/>
      <sz val="9"/>
      <color indexed="8"/>
      <name val="宋体"/>
      <family val="3"/>
      <charset val="134"/>
    </font>
    <font>
      <b/>
      <sz val="11"/>
      <color indexed="8"/>
      <name val="仿宋"/>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C7CE"/>
      </patternFill>
    </fill>
    <fill>
      <patternFill patternType="solid">
        <fgColor rgb="FFC6EFCE"/>
      </patternFill>
    </fill>
  </fills>
  <borders count="3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diagonal/>
    </border>
    <border>
      <left/>
      <right/>
      <top style="thin">
        <color indexed="64"/>
      </top>
      <bottom style="thin">
        <color indexed="64"/>
      </bottom>
      <diagonal/>
    </border>
  </borders>
  <cellStyleXfs count="599">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9" fillId="24"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5" fillId="0" borderId="0">
      <alignment vertical="center"/>
    </xf>
    <xf numFmtId="0" fontId="50" fillId="0" borderId="0">
      <alignment vertical="center"/>
    </xf>
    <xf numFmtId="0" fontId="44" fillId="0" borderId="0"/>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1" fillId="25"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177" fontId="14" fillId="0" borderId="0"/>
    <xf numFmtId="176" fontId="14"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cellStyleXfs>
  <cellXfs count="164">
    <xf numFmtId="0" fontId="0" fillId="0" borderId="0" xfId="0">
      <alignment vertical="center"/>
    </xf>
    <xf numFmtId="0" fontId="14" fillId="0" borderId="0" xfId="326"/>
    <xf numFmtId="40" fontId="27" fillId="0" borderId="0" xfId="326" applyNumberFormat="1" applyFont="1" applyAlignment="1">
      <alignment horizontal="right" vertical="center" shrinkToFit="1"/>
    </xf>
    <xf numFmtId="40" fontId="27" fillId="0" borderId="0" xfId="326" quotePrefix="1" applyNumberFormat="1" applyFont="1" applyAlignment="1">
      <alignment horizontal="right" vertical="center" shrinkToFit="1"/>
    </xf>
    <xf numFmtId="40" fontId="28" fillId="0" borderId="10" xfId="326" applyNumberFormat="1" applyFont="1" applyFill="1" applyBorder="1" applyAlignment="1">
      <alignment horizontal="center" vertical="center" shrinkToFit="1"/>
    </xf>
    <xf numFmtId="40" fontId="27" fillId="0" borderId="11" xfId="326" quotePrefix="1" applyNumberFormat="1" applyFont="1" applyFill="1" applyBorder="1" applyAlignment="1">
      <alignment horizontal="left" vertical="center" shrinkToFit="1"/>
    </xf>
    <xf numFmtId="40" fontId="27" fillId="0" borderId="12" xfId="326" applyNumberFormat="1" applyFont="1" applyBorder="1" applyAlignment="1">
      <alignment horizontal="right" vertical="center" shrinkToFit="1"/>
    </xf>
    <xf numFmtId="40" fontId="27" fillId="0" borderId="12" xfId="326" applyNumberFormat="1" applyFont="1" applyFill="1" applyBorder="1" applyAlignment="1">
      <alignment horizontal="right" vertical="center" shrinkToFit="1"/>
    </xf>
    <xf numFmtId="40" fontId="27" fillId="0" borderId="11" xfId="326" applyNumberFormat="1" applyFont="1" applyFill="1" applyBorder="1" applyAlignment="1">
      <alignment horizontal="left" vertical="center" shrinkToFit="1"/>
    </xf>
    <xf numFmtId="40" fontId="4" fillId="0" borderId="10" xfId="326" applyNumberFormat="1" applyFont="1" applyFill="1" applyBorder="1" applyAlignment="1">
      <alignment horizontal="right" vertical="center" shrinkToFit="1"/>
    </xf>
    <xf numFmtId="40" fontId="27" fillId="0" borderId="13" xfId="326" applyNumberFormat="1" applyFont="1" applyFill="1" applyBorder="1" applyAlignment="1">
      <alignment horizontal="right" vertical="center" shrinkToFit="1"/>
    </xf>
    <xf numFmtId="40" fontId="27" fillId="0" borderId="10" xfId="326" applyNumberFormat="1" applyFont="1" applyFill="1" applyBorder="1" applyAlignment="1">
      <alignment horizontal="right" vertical="center" shrinkToFit="1"/>
    </xf>
    <xf numFmtId="40" fontId="29" fillId="0" borderId="14" xfId="326" applyNumberFormat="1" applyFont="1" applyFill="1" applyBorder="1" applyAlignment="1">
      <alignment horizontal="right" vertical="center" shrinkToFit="1"/>
    </xf>
    <xf numFmtId="40" fontId="27" fillId="0" borderId="10" xfId="326" quotePrefix="1" applyNumberFormat="1" applyFont="1" applyFill="1" applyBorder="1" applyAlignment="1">
      <alignment horizontal="center" vertical="center" shrinkToFit="1"/>
    </xf>
    <xf numFmtId="40" fontId="4" fillId="0" borderId="10" xfId="326" applyNumberFormat="1" applyFont="1" applyBorder="1" applyAlignment="1">
      <alignment horizontal="right" vertical="center" shrinkToFit="1"/>
    </xf>
    <xf numFmtId="40" fontId="27" fillId="0" borderId="10" xfId="326" applyNumberFormat="1" applyFont="1" applyBorder="1" applyAlignment="1">
      <alignment horizontal="right" vertical="center" shrinkToFit="1"/>
    </xf>
    <xf numFmtId="40" fontId="29" fillId="0" borderId="10" xfId="326" applyNumberFormat="1" applyFont="1" applyFill="1" applyBorder="1" applyAlignment="1">
      <alignment horizontal="right" vertical="center" shrinkToFit="1"/>
    </xf>
    <xf numFmtId="40" fontId="27" fillId="0" borderId="0" xfId="326" applyNumberFormat="1" applyFont="1" applyAlignment="1">
      <alignment shrinkToFit="1"/>
    </xf>
    <xf numFmtId="0" fontId="27" fillId="0" borderId="0" xfId="326" applyFont="1"/>
    <xf numFmtId="0" fontId="30" fillId="0" borderId="0" xfId="326" applyFont="1"/>
    <xf numFmtId="178" fontId="30" fillId="0" borderId="0" xfId="326" applyNumberFormat="1" applyFont="1"/>
    <xf numFmtId="178" fontId="14" fillId="0" borderId="0" xfId="326" applyNumberFormat="1"/>
    <xf numFmtId="0" fontId="32" fillId="0" borderId="0" xfId="326" applyFont="1"/>
    <xf numFmtId="0" fontId="28" fillId="0" borderId="12" xfId="326" applyFont="1" applyFill="1" applyBorder="1" applyAlignment="1">
      <alignment horizontal="center" vertical="center" shrinkToFit="1"/>
    </xf>
    <xf numFmtId="0" fontId="27" fillId="0" borderId="0" xfId="326" applyFont="1" applyAlignment="1">
      <alignment horizontal="left"/>
    </xf>
    <xf numFmtId="0" fontId="30" fillId="0" borderId="0" xfId="326" applyFont="1" applyAlignment="1">
      <alignment horizontal="left"/>
    </xf>
    <xf numFmtId="0" fontId="32" fillId="0" borderId="0" xfId="326" applyFont="1" applyAlignment="1">
      <alignment horizontal="left"/>
    </xf>
    <xf numFmtId="40" fontId="27" fillId="0" borderId="15" xfId="326" applyNumberFormat="1" applyFont="1" applyFill="1" applyBorder="1" applyAlignment="1">
      <alignment horizontal="left" vertical="center" shrinkToFit="1"/>
    </xf>
    <xf numFmtId="40" fontId="27" fillId="0" borderId="0" xfId="326" applyNumberFormat="1" applyFont="1" applyFill="1" applyBorder="1" applyAlignment="1">
      <alignment horizontal="right" vertical="center" shrinkToFit="1"/>
    </xf>
    <xf numFmtId="40" fontId="4" fillId="0" borderId="13" xfId="326" applyNumberFormat="1" applyFont="1" applyFill="1" applyBorder="1" applyAlignment="1">
      <alignment horizontal="right" vertical="center" shrinkToFit="1"/>
    </xf>
    <xf numFmtId="40" fontId="27" fillId="0" borderId="10" xfId="326" applyNumberFormat="1" applyFont="1" applyFill="1" applyBorder="1" applyAlignment="1">
      <alignment horizontal="left" vertical="center" shrinkToFit="1"/>
    </xf>
    <xf numFmtId="0" fontId="15" fillId="0" borderId="0" xfId="327" applyFont="1" applyFill="1" applyAlignment="1"/>
    <xf numFmtId="0" fontId="15" fillId="0" borderId="0" xfId="327" applyFont="1" applyFill="1" applyAlignment="1">
      <alignment horizontal="center"/>
    </xf>
    <xf numFmtId="0" fontId="0" fillId="0" borderId="0" xfId="0" applyAlignment="1"/>
    <xf numFmtId="0" fontId="0" fillId="0" borderId="0" xfId="0" applyFill="1" applyAlignment="1"/>
    <xf numFmtId="40" fontId="27" fillId="0" borderId="16" xfId="326" quotePrefix="1" applyNumberFormat="1" applyFont="1" applyFill="1" applyBorder="1" applyAlignment="1">
      <alignment horizontal="center" vertical="center" shrinkToFit="1"/>
    </xf>
    <xf numFmtId="40" fontId="27" fillId="0" borderId="13" xfId="326" applyNumberFormat="1" applyFont="1" applyBorder="1" applyAlignment="1">
      <alignment horizontal="right" vertical="center" shrinkToFit="1"/>
    </xf>
    <xf numFmtId="40" fontId="27" fillId="0" borderId="14" xfId="326" applyNumberFormat="1" applyFont="1" applyFill="1" applyBorder="1" applyAlignment="1">
      <alignment horizontal="center" vertical="center" shrinkToFit="1"/>
    </xf>
    <xf numFmtId="40" fontId="27" fillId="0" borderId="10" xfId="326" applyNumberFormat="1" applyFont="1" applyFill="1" applyBorder="1" applyAlignment="1">
      <alignment horizontal="center" vertical="center" shrinkToFit="1"/>
    </xf>
    <xf numFmtId="4" fontId="27" fillId="0" borderId="10" xfId="0" applyNumberFormat="1" applyFont="1" applyFill="1" applyBorder="1" applyAlignment="1">
      <alignment horizontal="right" vertical="center" shrinkToFit="1"/>
    </xf>
    <xf numFmtId="0" fontId="27" fillId="0" borderId="10" xfId="0" applyFont="1" applyFill="1" applyBorder="1" applyAlignment="1">
      <alignment horizontal="right" vertical="center" shrinkToFit="1"/>
    </xf>
    <xf numFmtId="0" fontId="27" fillId="0" borderId="10" xfId="0" applyFont="1" applyFill="1" applyBorder="1" applyAlignment="1">
      <alignment horizontal="left" vertical="center" shrinkToFit="1"/>
    </xf>
    <xf numFmtId="0" fontId="27" fillId="0" borderId="10" xfId="0" quotePrefix="1" applyFont="1" applyFill="1" applyBorder="1" applyAlignment="1">
      <alignment horizontal="left" vertical="center" shrinkToFit="1"/>
    </xf>
    <xf numFmtId="0" fontId="0" fillId="0" borderId="0" xfId="0" applyBorder="1" applyAlignment="1">
      <alignment vertical="center"/>
    </xf>
    <xf numFmtId="0" fontId="27"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pplyFill="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27" fillId="0" borderId="10" xfId="0" applyFont="1" applyFill="1" applyBorder="1" applyAlignment="1">
      <alignment horizontal="left" vertical="center"/>
    </xf>
    <xf numFmtId="0" fontId="5" fillId="0" borderId="10" xfId="327" applyFont="1" applyBorder="1" applyAlignment="1">
      <alignment horizontal="center" vertical="center" wrapText="1"/>
    </xf>
    <xf numFmtId="0" fontId="35" fillId="0" borderId="0" xfId="0" applyNumberFormat="1" applyFont="1" applyFill="1" applyAlignment="1" applyProtection="1">
      <alignment horizontal="centerContinuous"/>
    </xf>
    <xf numFmtId="0" fontId="36" fillId="0" borderId="10" xfId="0" applyFont="1" applyBorder="1" applyAlignment="1">
      <alignment horizontal="center" vertical="center"/>
    </xf>
    <xf numFmtId="4" fontId="27" fillId="0" borderId="10" xfId="0" applyNumberFormat="1" applyFont="1" applyFill="1" applyBorder="1" applyAlignment="1">
      <alignment vertical="center" shrinkToFit="1"/>
    </xf>
    <xf numFmtId="0" fontId="27" fillId="0" borderId="10" xfId="0" applyFont="1" applyFill="1" applyBorder="1" applyAlignment="1">
      <alignment vertical="center" shrinkToFit="1"/>
    </xf>
    <xf numFmtId="40" fontId="4" fillId="0" borderId="10" xfId="326" applyNumberFormat="1" applyFont="1" applyBorder="1" applyAlignment="1">
      <alignment vertical="center" shrinkToFit="1"/>
    </xf>
    <xf numFmtId="0" fontId="4" fillId="0" borderId="10" xfId="327" applyFont="1" applyFill="1" applyBorder="1" applyAlignment="1">
      <alignment vertical="center"/>
    </xf>
    <xf numFmtId="4" fontId="4" fillId="0" borderId="10" xfId="327" applyNumberFormat="1" applyFont="1" applyFill="1" applyBorder="1" applyAlignment="1">
      <alignment vertical="center"/>
    </xf>
    <xf numFmtId="0" fontId="15" fillId="0" borderId="0" xfId="327" applyFont="1" applyFill="1" applyAlignment="1">
      <alignment horizontal="left"/>
    </xf>
    <xf numFmtId="178" fontId="27" fillId="0" borderId="0" xfId="326" applyNumberFormat="1" applyFont="1" applyAlignment="1">
      <alignment horizontal="right"/>
    </xf>
    <xf numFmtId="178" fontId="30" fillId="0" borderId="0" xfId="326" applyNumberFormat="1" applyFont="1" applyAlignment="1">
      <alignment horizontal="right"/>
    </xf>
    <xf numFmtId="0" fontId="0" fillId="0" borderId="0" xfId="0" applyAlignment="1">
      <alignment horizontal="right"/>
    </xf>
    <xf numFmtId="0" fontId="0" fillId="0" borderId="0" xfId="0" applyAlignment="1">
      <alignment horizontal="left"/>
    </xf>
    <xf numFmtId="0" fontId="30" fillId="0" borderId="0" xfId="326" applyFont="1" applyAlignment="1"/>
    <xf numFmtId="0" fontId="27" fillId="0" borderId="0" xfId="326" applyFont="1" applyAlignment="1">
      <alignment horizontal="left" vertical="center"/>
    </xf>
    <xf numFmtId="0" fontId="30" fillId="0" borderId="0" xfId="326" applyFont="1" applyAlignment="1">
      <alignment horizontal="left" vertical="center"/>
    </xf>
    <xf numFmtId="0" fontId="32" fillId="0" borderId="0" xfId="326" applyFont="1" applyAlignment="1">
      <alignment horizontal="left" vertical="center"/>
    </xf>
    <xf numFmtId="0" fontId="27" fillId="0" borderId="0" xfId="326" applyFont="1" applyAlignment="1">
      <alignment vertical="center"/>
    </xf>
    <xf numFmtId="0" fontId="15" fillId="0" borderId="0" xfId="327" applyFont="1" applyFill="1" applyAlignment="1">
      <alignment vertical="center"/>
    </xf>
    <xf numFmtId="0" fontId="5" fillId="0" borderId="10" xfId="327" applyFont="1" applyFill="1" applyBorder="1" applyAlignment="1">
      <alignment horizontal="center" vertical="center" wrapText="1"/>
    </xf>
    <xf numFmtId="0" fontId="27" fillId="0" borderId="0" xfId="0" applyFont="1" applyBorder="1" applyAlignment="1">
      <alignment horizontal="left" vertical="center"/>
    </xf>
    <xf numFmtId="0" fontId="38" fillId="0" borderId="0" xfId="326" applyFont="1" applyAlignment="1">
      <alignment horizontal="center" vertical="center"/>
    </xf>
    <xf numFmtId="0" fontId="1" fillId="0" borderId="0" xfId="0" applyFont="1" applyAlignment="1"/>
    <xf numFmtId="0" fontId="4" fillId="0" borderId="0" xfId="327" applyFont="1" applyBorder="1" applyAlignment="1">
      <alignment horizontal="right" vertical="center"/>
    </xf>
    <xf numFmtId="0" fontId="40" fillId="0" borderId="0" xfId="0" applyFont="1" applyAlignment="1"/>
    <xf numFmtId="0" fontId="40" fillId="0" borderId="0" xfId="0" applyFont="1" applyAlignment="1">
      <alignment horizontal="center"/>
    </xf>
    <xf numFmtId="0" fontId="38" fillId="0" borderId="0" xfId="327" applyFont="1" applyFill="1" applyBorder="1" applyAlignment="1">
      <alignment horizontal="center" vertical="center"/>
    </xf>
    <xf numFmtId="0" fontId="37" fillId="0" borderId="0" xfId="327" applyFont="1" applyFill="1" applyBorder="1" applyAlignment="1">
      <alignment horizontal="center" vertical="center"/>
    </xf>
    <xf numFmtId="0" fontId="5" fillId="0" borderId="0" xfId="327" applyFont="1" applyFill="1" applyBorder="1" applyAlignment="1">
      <alignment vertical="center"/>
    </xf>
    <xf numFmtId="0" fontId="37" fillId="0" borderId="0" xfId="327" applyFont="1" applyFill="1" applyBorder="1" applyAlignment="1">
      <alignment vertical="center"/>
    </xf>
    <xf numFmtId="178" fontId="14" fillId="0" borderId="0" xfId="326" applyNumberFormat="1" applyAlignment="1">
      <alignment vertical="center"/>
    </xf>
    <xf numFmtId="0" fontId="14" fillId="0" borderId="0" xfId="326" applyAlignment="1">
      <alignment vertical="center"/>
    </xf>
    <xf numFmtId="0" fontId="30" fillId="0" borderId="10" xfId="326" applyFont="1" applyBorder="1" applyAlignment="1">
      <alignment vertical="center"/>
    </xf>
    <xf numFmtId="40" fontId="27" fillId="0" borderId="10" xfId="326" applyNumberFormat="1" applyFont="1" applyBorder="1" applyAlignment="1">
      <alignment vertical="center" shrinkToFit="1"/>
    </xf>
    <xf numFmtId="178" fontId="27" fillId="0" borderId="0" xfId="326" applyNumberFormat="1" applyFont="1" applyAlignment="1">
      <alignment horizontal="right" vertical="center"/>
    </xf>
    <xf numFmtId="0" fontId="0" fillId="0" borderId="0" xfId="0" applyAlignment="1">
      <alignment vertical="center"/>
    </xf>
    <xf numFmtId="40" fontId="27" fillId="0" borderId="0" xfId="326" applyNumberFormat="1" applyFont="1" applyAlignment="1">
      <alignment vertical="center" shrinkToFit="1"/>
    </xf>
    <xf numFmtId="0" fontId="4" fillId="0" borderId="0" xfId="327" applyFont="1" applyFill="1" applyAlignment="1">
      <alignment vertical="center"/>
    </xf>
    <xf numFmtId="0" fontId="5" fillId="0" borderId="10" xfId="0" applyFont="1" applyFill="1" applyBorder="1" applyAlignment="1">
      <alignment horizontal="center" vertical="center" shrinkToFit="1"/>
    </xf>
    <xf numFmtId="0" fontId="41"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0" fontId="42" fillId="0" borderId="0" xfId="0" applyFont="1" applyFill="1" applyBorder="1" applyAlignment="1">
      <alignment vertical="center"/>
    </xf>
    <xf numFmtId="0" fontId="29" fillId="0" borderId="10" xfId="0" applyFont="1" applyFill="1" applyBorder="1" applyAlignment="1">
      <alignment horizontal="left" vertical="center" shrinkToFit="1"/>
    </xf>
    <xf numFmtId="0" fontId="43" fillId="0" borderId="17" xfId="0" applyFont="1" applyFill="1" applyBorder="1" applyAlignment="1">
      <alignment horizontal="left" vertical="center" shrinkToFit="1"/>
    </xf>
    <xf numFmtId="0" fontId="43" fillId="0" borderId="17" xfId="340" applyFont="1" applyFill="1" applyBorder="1" applyAlignment="1">
      <alignment horizontal="left" vertical="center" shrinkToFit="1"/>
    </xf>
    <xf numFmtId="0" fontId="41" fillId="0" borderId="17"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5" fillId="0" borderId="17" xfId="0" applyFont="1" applyFill="1" applyBorder="1" applyAlignment="1">
      <alignment horizontal="left" vertical="center" shrinkToFit="1"/>
    </xf>
    <xf numFmtId="181" fontId="46" fillId="0" borderId="0" xfId="0" applyNumberFormat="1" applyFont="1" applyBorder="1" applyAlignment="1">
      <alignment horizontal="center" vertical="center"/>
    </xf>
    <xf numFmtId="4" fontId="29" fillId="0" borderId="10" xfId="0" applyNumberFormat="1" applyFont="1" applyFill="1" applyBorder="1" applyAlignment="1">
      <alignment horizontal="right" vertical="center" shrinkToFit="1"/>
    </xf>
    <xf numFmtId="181" fontId="27" fillId="0" borderId="10" xfId="0" applyNumberFormat="1" applyFont="1" applyFill="1" applyBorder="1" applyAlignment="1">
      <alignment vertical="center" shrinkToFit="1"/>
    </xf>
    <xf numFmtId="181" fontId="27" fillId="0" borderId="10" xfId="0" applyNumberFormat="1" applyFont="1" applyFill="1" applyBorder="1" applyAlignment="1">
      <alignment horizontal="right" vertical="center" shrinkToFit="1"/>
    </xf>
    <xf numFmtId="4" fontId="29" fillId="0" borderId="10" xfId="0" applyNumberFormat="1" applyFont="1" applyFill="1" applyBorder="1" applyAlignment="1">
      <alignment vertical="center" shrinkToFit="1"/>
    </xf>
    <xf numFmtId="0" fontId="29" fillId="0" borderId="10" xfId="0" applyFont="1" applyFill="1" applyBorder="1" applyAlignment="1">
      <alignment vertical="center" shrinkToFit="1"/>
    </xf>
    <xf numFmtId="0" fontId="47" fillId="0" borderId="0" xfId="0" applyFont="1" applyFill="1" applyAlignment="1"/>
    <xf numFmtId="0" fontId="29" fillId="0" borderId="10" xfId="0" applyFont="1" applyFill="1" applyBorder="1" applyAlignment="1">
      <alignment horizontal="center" vertical="center"/>
    </xf>
    <xf numFmtId="0" fontId="41" fillId="0" borderId="18" xfId="0" applyFont="1" applyFill="1" applyBorder="1" applyAlignment="1">
      <alignment horizontal="left" vertical="center" shrinkToFit="1"/>
    </xf>
    <xf numFmtId="0" fontId="4" fillId="0" borderId="18" xfId="0" applyFont="1" applyFill="1" applyBorder="1" applyAlignment="1">
      <alignment horizontal="left" vertical="center" shrinkToFit="1"/>
    </xf>
    <xf numFmtId="40" fontId="41" fillId="0" borderId="10" xfId="326" applyNumberFormat="1" applyFont="1" applyBorder="1" applyAlignment="1">
      <alignment vertical="center" shrinkToFit="1"/>
    </xf>
    <xf numFmtId="49" fontId="29" fillId="0" borderId="10" xfId="0" applyNumberFormat="1" applyFont="1" applyFill="1" applyBorder="1" applyAlignment="1" applyProtection="1">
      <alignment vertical="center"/>
    </xf>
    <xf numFmtId="180" fontId="29" fillId="0" borderId="10" xfId="0" applyNumberFormat="1" applyFont="1" applyFill="1" applyBorder="1" applyAlignment="1" applyProtection="1">
      <alignment vertical="center" shrinkToFit="1"/>
    </xf>
    <xf numFmtId="182" fontId="29" fillId="0" borderId="10" xfId="0" applyNumberFormat="1" applyFont="1" applyFill="1" applyBorder="1" applyAlignment="1" applyProtection="1">
      <alignment horizontal="right" vertical="center"/>
    </xf>
    <xf numFmtId="182" fontId="27" fillId="0" borderId="10" xfId="0" applyNumberFormat="1" applyFont="1" applyFill="1" applyBorder="1" applyAlignment="1" applyProtection="1">
      <alignment horizontal="right" vertical="center"/>
    </xf>
    <xf numFmtId="49" fontId="27" fillId="0" borderId="10" xfId="0" applyNumberFormat="1" applyFont="1" applyFill="1" applyBorder="1" applyAlignment="1" applyProtection="1">
      <alignment vertical="center"/>
    </xf>
    <xf numFmtId="180" fontId="27" fillId="0" borderId="10" xfId="0" applyNumberFormat="1" applyFont="1" applyFill="1" applyBorder="1" applyAlignment="1" applyProtection="1">
      <alignment vertical="center" shrinkToFit="1"/>
    </xf>
    <xf numFmtId="0" fontId="47" fillId="0" borderId="0" xfId="0" applyFont="1" applyAlignment="1"/>
    <xf numFmtId="179" fontId="48" fillId="0" borderId="10" xfId="0" applyNumberFormat="1" applyFont="1" applyFill="1" applyBorder="1" applyAlignment="1" applyProtection="1">
      <alignment horizontal="right" vertical="center"/>
    </xf>
    <xf numFmtId="4" fontId="41" fillId="0" borderId="10" xfId="327" applyNumberFormat="1" applyFont="1" applyFill="1" applyBorder="1" applyAlignment="1">
      <alignment vertical="center"/>
    </xf>
    <xf numFmtId="40" fontId="27" fillId="0" borderId="16" xfId="326" applyNumberFormat="1" applyFont="1" applyFill="1" applyBorder="1" applyAlignment="1">
      <alignment horizontal="left" vertical="center" shrinkToFit="1"/>
    </xf>
    <xf numFmtId="0" fontId="39" fillId="0" borderId="0" xfId="326" quotePrefix="1" applyFont="1" applyAlignment="1">
      <alignment horizontal="center" vertical="center"/>
    </xf>
    <xf numFmtId="0" fontId="39" fillId="0" borderId="0" xfId="326" applyFont="1" applyAlignment="1">
      <alignment horizontal="center" vertical="center"/>
    </xf>
    <xf numFmtId="0" fontId="31" fillId="0" borderId="0" xfId="326" applyFont="1" applyAlignment="1">
      <alignment horizontal="center" vertical="center"/>
    </xf>
    <xf numFmtId="40" fontId="28" fillId="0" borderId="19" xfId="326" applyNumberFormat="1" applyFont="1" applyFill="1" applyBorder="1" applyAlignment="1">
      <alignment horizontal="center" vertical="center" shrinkToFit="1"/>
    </xf>
    <xf numFmtId="40" fontId="28" fillId="0" borderId="20" xfId="326" applyNumberFormat="1" applyFont="1" applyFill="1" applyBorder="1" applyAlignment="1">
      <alignment horizontal="center" vertical="center" shrinkToFit="1"/>
    </xf>
    <xf numFmtId="0" fontId="34" fillId="0" borderId="21" xfId="0" applyFont="1" applyFill="1" applyBorder="1" applyAlignment="1">
      <alignment horizontal="left" vertical="center"/>
    </xf>
    <xf numFmtId="0" fontId="28" fillId="0" borderId="10" xfId="0" applyFont="1" applyFill="1" applyBorder="1" applyAlignment="1">
      <alignment horizontal="center" vertical="center" wrapText="1" shrinkToFit="1"/>
    </xf>
    <xf numFmtId="0" fontId="29" fillId="0" borderId="10" xfId="0" applyFont="1" applyFill="1" applyBorder="1" applyAlignment="1">
      <alignment horizontal="center" vertical="center" shrinkToFit="1"/>
    </xf>
    <xf numFmtId="0" fontId="28" fillId="0" borderId="22" xfId="0" applyFont="1" applyFill="1" applyBorder="1" applyAlignment="1">
      <alignment horizontal="center" vertical="center" wrapText="1" shrinkToFit="1"/>
    </xf>
    <xf numFmtId="0" fontId="28" fillId="0" borderId="23" xfId="0" applyFont="1" applyFill="1" applyBorder="1" applyAlignment="1">
      <alignment horizontal="center" vertical="center" wrapText="1" shrinkToFit="1"/>
    </xf>
    <xf numFmtId="0" fontId="28" fillId="0" borderId="24"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8" fillId="0" borderId="19" xfId="0" applyFont="1" applyFill="1" applyBorder="1" applyAlignment="1">
      <alignment horizontal="center" vertical="center" shrinkToFit="1"/>
    </xf>
    <xf numFmtId="0" fontId="28" fillId="0" borderId="20" xfId="0" applyFont="1" applyFill="1" applyBorder="1" applyAlignment="1">
      <alignment horizontal="center" vertical="center" shrinkToFit="1"/>
    </xf>
    <xf numFmtId="0" fontId="27" fillId="0" borderId="0" xfId="326" applyFont="1" applyBorder="1" applyAlignment="1">
      <alignment horizontal="left"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41" fillId="0" borderId="19" xfId="326" applyNumberFormat="1" applyFont="1" applyFill="1" applyBorder="1" applyAlignment="1" applyProtection="1">
      <alignment horizontal="center" vertical="center" shrinkToFit="1"/>
    </xf>
    <xf numFmtId="0" fontId="41" fillId="0" borderId="20" xfId="326" applyNumberFormat="1" applyFont="1" applyFill="1" applyBorder="1" applyAlignment="1" applyProtection="1">
      <alignment horizontal="center" vertical="center" shrinkToFit="1"/>
    </xf>
    <xf numFmtId="0" fontId="5" fillId="0" borderId="22" xfId="326" applyNumberFormat="1" applyFont="1" applyFill="1" applyBorder="1" applyAlignment="1" applyProtection="1">
      <alignment horizontal="center" vertical="center" wrapText="1" shrinkToFit="1"/>
    </xf>
    <xf numFmtId="0" fontId="5" fillId="0" borderId="24" xfId="326" applyNumberFormat="1" applyFont="1" applyFill="1" applyBorder="1" applyAlignment="1" applyProtection="1">
      <alignment horizontal="center" vertical="center" wrapText="1" shrinkToFit="1"/>
    </xf>
    <xf numFmtId="0" fontId="5" fillId="0" borderId="25" xfId="326" quotePrefix="1" applyNumberFormat="1" applyFont="1" applyFill="1" applyBorder="1" applyAlignment="1" applyProtection="1">
      <alignment horizontal="center" vertical="center" shrinkToFit="1"/>
    </xf>
    <xf numFmtId="0" fontId="5" fillId="0" borderId="26" xfId="326" quotePrefix="1" applyNumberFormat="1" applyFont="1" applyFill="1" applyBorder="1" applyAlignment="1" applyProtection="1">
      <alignment horizontal="center" vertical="center" shrinkToFit="1"/>
    </xf>
    <xf numFmtId="0" fontId="5" fillId="0" borderId="27" xfId="326" quotePrefix="1" applyNumberFormat="1" applyFont="1" applyFill="1" applyBorder="1" applyAlignment="1" applyProtection="1">
      <alignment horizontal="center" vertical="center" shrinkToFit="1"/>
    </xf>
    <xf numFmtId="0" fontId="27" fillId="0" borderId="28" xfId="326" applyFont="1" applyBorder="1" applyAlignment="1">
      <alignment horizontal="left" vertical="center" wrapText="1"/>
    </xf>
    <xf numFmtId="49" fontId="48" fillId="0" borderId="19" xfId="0" applyNumberFormat="1" applyFont="1" applyFill="1" applyBorder="1" applyAlignment="1" applyProtection="1">
      <alignment horizontal="center" vertical="center"/>
    </xf>
    <xf numFmtId="49" fontId="48" fillId="0" borderId="20" xfId="0" applyNumberFormat="1" applyFont="1" applyFill="1" applyBorder="1" applyAlignment="1" applyProtection="1">
      <alignment horizontal="center" vertical="center"/>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9" xfId="0" applyFont="1" applyBorder="1" applyAlignment="1">
      <alignment horizontal="center" vertical="center"/>
    </xf>
    <xf numFmtId="0" fontId="36" fillId="0" borderId="29" xfId="0" applyFont="1" applyBorder="1" applyAlignment="1">
      <alignment horizontal="center" vertical="center"/>
    </xf>
    <xf numFmtId="0" fontId="36" fillId="0" borderId="20" xfId="0" applyFont="1" applyBorder="1" applyAlignment="1">
      <alignment horizontal="center" vertical="center"/>
    </xf>
    <xf numFmtId="0" fontId="41" fillId="0" borderId="10" xfId="327" applyFont="1" applyFill="1" applyBorder="1" applyAlignment="1">
      <alignment horizontal="center" vertical="center"/>
    </xf>
    <xf numFmtId="0" fontId="5" fillId="0" borderId="10" xfId="326" applyNumberFormat="1" applyFont="1" applyFill="1" applyBorder="1" applyAlignment="1" applyProtection="1">
      <alignment horizontal="center" vertical="center" wrapText="1" shrinkToFit="1"/>
    </xf>
    <xf numFmtId="0" fontId="5" fillId="0" borderId="10" xfId="327" applyFont="1" applyFill="1" applyBorder="1" applyAlignment="1">
      <alignment horizontal="center" vertical="center" wrapText="1"/>
    </xf>
    <xf numFmtId="0" fontId="5" fillId="0" borderId="22" xfId="327" applyNumberFormat="1" applyFont="1" applyFill="1" applyBorder="1" applyAlignment="1" applyProtection="1">
      <alignment horizontal="center" vertical="center" wrapText="1"/>
    </xf>
    <xf numFmtId="0" fontId="5" fillId="0" borderId="24" xfId="327" applyNumberFormat="1" applyFont="1" applyFill="1" applyBorder="1" applyAlignment="1" applyProtection="1">
      <alignment horizontal="center" vertical="center" wrapText="1"/>
    </xf>
    <xf numFmtId="0" fontId="27" fillId="0" borderId="28" xfId="326" applyFont="1" applyBorder="1" applyAlignment="1">
      <alignment horizontal="center" vertical="center" wrapText="1"/>
    </xf>
    <xf numFmtId="0" fontId="27" fillId="0" borderId="0" xfId="326" applyFont="1" applyBorder="1" applyAlignment="1">
      <alignment horizontal="center" vertical="center" wrapText="1"/>
    </xf>
  </cellXfs>
  <cellStyles count="599">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340"/>
    <cellStyle name="好 2" xfId="341"/>
    <cellStyle name="好 2 2" xfId="342"/>
    <cellStyle name="好 2 3" xfId="343"/>
    <cellStyle name="好 3" xfId="344"/>
    <cellStyle name="好 3 2" xfId="345"/>
    <cellStyle name="好 3 3" xfId="346"/>
    <cellStyle name="好 4" xfId="347"/>
    <cellStyle name="好 4 2" xfId="348"/>
    <cellStyle name="好 4 3" xfId="349"/>
    <cellStyle name="好 5" xfId="350"/>
    <cellStyle name="好 5 2" xfId="351"/>
    <cellStyle name="好 5 3" xfId="352"/>
    <cellStyle name="好 6" xfId="353"/>
    <cellStyle name="好 6 2" xfId="354"/>
    <cellStyle name="好 6 3" xfId="355"/>
    <cellStyle name="好_StartUp" xfId="356"/>
    <cellStyle name="汇总 2" xfId="357"/>
    <cellStyle name="汇总 2 2" xfId="358"/>
    <cellStyle name="汇总 2 3" xfId="359"/>
    <cellStyle name="汇总 3" xfId="360"/>
    <cellStyle name="汇总 3 2" xfId="361"/>
    <cellStyle name="汇总 3 3" xfId="362"/>
    <cellStyle name="汇总 4" xfId="363"/>
    <cellStyle name="汇总 4 2" xfId="364"/>
    <cellStyle name="汇总 4 3" xfId="365"/>
    <cellStyle name="汇总 5" xfId="366"/>
    <cellStyle name="汇总 5 2" xfId="367"/>
    <cellStyle name="汇总 5 3" xfId="368"/>
    <cellStyle name="汇总 6" xfId="369"/>
    <cellStyle name="汇总 6 2" xfId="370"/>
    <cellStyle name="汇总 6 3" xfId="371"/>
    <cellStyle name="计算 2" xfId="372"/>
    <cellStyle name="计算 2 2" xfId="373"/>
    <cellStyle name="计算 2 3" xfId="374"/>
    <cellStyle name="计算 3" xfId="375"/>
    <cellStyle name="计算 3 2" xfId="376"/>
    <cellStyle name="计算 3 3" xfId="377"/>
    <cellStyle name="计算 4" xfId="378"/>
    <cellStyle name="计算 4 2" xfId="379"/>
    <cellStyle name="计算 4 3" xfId="380"/>
    <cellStyle name="计算 5" xfId="381"/>
    <cellStyle name="计算 5 2" xfId="382"/>
    <cellStyle name="计算 5 3" xfId="383"/>
    <cellStyle name="计算 6" xfId="384"/>
    <cellStyle name="计算 6 2" xfId="385"/>
    <cellStyle name="计算 6 3" xfId="386"/>
    <cellStyle name="检查单元格 2" xfId="387"/>
    <cellStyle name="检查单元格 2 2" xfId="388"/>
    <cellStyle name="检查单元格 2 3" xfId="389"/>
    <cellStyle name="检查单元格 3" xfId="390"/>
    <cellStyle name="检查单元格 3 2" xfId="391"/>
    <cellStyle name="检查单元格 3 3" xfId="392"/>
    <cellStyle name="检查单元格 4" xfId="393"/>
    <cellStyle name="检查单元格 4 2" xfId="394"/>
    <cellStyle name="检查单元格 4 3" xfId="395"/>
    <cellStyle name="检查单元格 5" xfId="396"/>
    <cellStyle name="检查单元格 5 2" xfId="397"/>
    <cellStyle name="检查单元格 5 3" xfId="398"/>
    <cellStyle name="检查单元格 6" xfId="399"/>
    <cellStyle name="检查单元格 6 2" xfId="400"/>
    <cellStyle name="检查单元格 6 3" xfId="401"/>
    <cellStyle name="解释性文本 2" xfId="402"/>
    <cellStyle name="解释性文本 2 2" xfId="403"/>
    <cellStyle name="解释性文本 2 3" xfId="404"/>
    <cellStyle name="解释性文本 3" xfId="405"/>
    <cellStyle name="解释性文本 3 2" xfId="406"/>
    <cellStyle name="解释性文本 3 3" xfId="407"/>
    <cellStyle name="解释性文本 4" xfId="408"/>
    <cellStyle name="解释性文本 4 2" xfId="409"/>
    <cellStyle name="解释性文本 4 3" xfId="410"/>
    <cellStyle name="解释性文本 5" xfId="411"/>
    <cellStyle name="解释性文本 5 2" xfId="412"/>
    <cellStyle name="解释性文本 5 3" xfId="413"/>
    <cellStyle name="解释性文本 6" xfId="414"/>
    <cellStyle name="解释性文本 6 2" xfId="415"/>
    <cellStyle name="解释性文本 6 3" xfId="416"/>
    <cellStyle name="警告文本 2" xfId="417"/>
    <cellStyle name="警告文本 2 2" xfId="418"/>
    <cellStyle name="警告文本 2 3" xfId="419"/>
    <cellStyle name="警告文本 3" xfId="420"/>
    <cellStyle name="警告文本 3 2" xfId="421"/>
    <cellStyle name="警告文本 3 3" xfId="422"/>
    <cellStyle name="警告文本 4" xfId="423"/>
    <cellStyle name="警告文本 4 2" xfId="424"/>
    <cellStyle name="警告文本 4 3" xfId="425"/>
    <cellStyle name="警告文本 5" xfId="426"/>
    <cellStyle name="警告文本 5 2" xfId="427"/>
    <cellStyle name="警告文本 5 3" xfId="428"/>
    <cellStyle name="警告文本 6" xfId="429"/>
    <cellStyle name="警告文本 6 2" xfId="430"/>
    <cellStyle name="警告文本 6 3" xfId="431"/>
    <cellStyle name="链接单元格 2" xfId="432"/>
    <cellStyle name="链接单元格 2 2" xfId="433"/>
    <cellStyle name="链接单元格 2 3" xfId="434"/>
    <cellStyle name="链接单元格 3" xfId="435"/>
    <cellStyle name="链接单元格 3 2" xfId="436"/>
    <cellStyle name="链接单元格 3 3" xfId="437"/>
    <cellStyle name="链接单元格 4" xfId="438"/>
    <cellStyle name="链接单元格 4 2" xfId="439"/>
    <cellStyle name="链接单元格 4 3" xfId="440"/>
    <cellStyle name="链接单元格 5" xfId="441"/>
    <cellStyle name="链接单元格 5 2" xfId="442"/>
    <cellStyle name="链接单元格 5 3" xfId="443"/>
    <cellStyle name="链接单元格 6" xfId="444"/>
    <cellStyle name="链接单元格 6 2" xfId="445"/>
    <cellStyle name="链接单元格 6 3" xfId="446"/>
    <cellStyle name="千位分隔 2" xfId="447"/>
    <cellStyle name="千位分隔[0] 2" xfId="448"/>
    <cellStyle name="强调文字颜色 1 2" xfId="449"/>
    <cellStyle name="强调文字颜色 1 2 2" xfId="450"/>
    <cellStyle name="强调文字颜色 1 2 3" xfId="451"/>
    <cellStyle name="强调文字颜色 1 3" xfId="452"/>
    <cellStyle name="强调文字颜色 1 3 2" xfId="453"/>
    <cellStyle name="强调文字颜色 1 3 3" xfId="454"/>
    <cellStyle name="强调文字颜色 1 4" xfId="455"/>
    <cellStyle name="强调文字颜色 1 4 2" xfId="456"/>
    <cellStyle name="强调文字颜色 1 4 3" xfId="457"/>
    <cellStyle name="强调文字颜色 1 5" xfId="458"/>
    <cellStyle name="强调文字颜色 1 5 2" xfId="459"/>
    <cellStyle name="强调文字颜色 1 5 3" xfId="460"/>
    <cellStyle name="强调文字颜色 1 6" xfId="461"/>
    <cellStyle name="强调文字颜色 1 6 2" xfId="462"/>
    <cellStyle name="强调文字颜色 1 6 3" xfId="463"/>
    <cellStyle name="强调文字颜色 2 2" xfId="464"/>
    <cellStyle name="强调文字颜色 2 2 2" xfId="465"/>
    <cellStyle name="强调文字颜色 2 2 3" xfId="466"/>
    <cellStyle name="强调文字颜色 2 3" xfId="467"/>
    <cellStyle name="强调文字颜色 2 3 2" xfId="468"/>
    <cellStyle name="强调文字颜色 2 3 3" xfId="469"/>
    <cellStyle name="强调文字颜色 2 4" xfId="470"/>
    <cellStyle name="强调文字颜色 2 4 2" xfId="471"/>
    <cellStyle name="强调文字颜色 2 4 3" xfId="472"/>
    <cellStyle name="强调文字颜色 2 5" xfId="473"/>
    <cellStyle name="强调文字颜色 2 5 2" xfId="474"/>
    <cellStyle name="强调文字颜色 2 5 3" xfId="475"/>
    <cellStyle name="强调文字颜色 2 6" xfId="476"/>
    <cellStyle name="强调文字颜色 2 6 2" xfId="477"/>
    <cellStyle name="强调文字颜色 2 6 3" xfId="478"/>
    <cellStyle name="强调文字颜色 3 2" xfId="479"/>
    <cellStyle name="强调文字颜色 3 2 2" xfId="480"/>
    <cellStyle name="强调文字颜色 3 2 3" xfId="481"/>
    <cellStyle name="强调文字颜色 3 3" xfId="482"/>
    <cellStyle name="强调文字颜色 3 3 2" xfId="483"/>
    <cellStyle name="强调文字颜色 3 3 3" xfId="484"/>
    <cellStyle name="强调文字颜色 3 4" xfId="485"/>
    <cellStyle name="强调文字颜色 3 4 2" xfId="486"/>
    <cellStyle name="强调文字颜色 3 4 3" xfId="487"/>
    <cellStyle name="强调文字颜色 3 5" xfId="488"/>
    <cellStyle name="强调文字颜色 3 5 2" xfId="489"/>
    <cellStyle name="强调文字颜色 3 5 3" xfId="490"/>
    <cellStyle name="强调文字颜色 3 6" xfId="491"/>
    <cellStyle name="强调文字颜色 3 6 2" xfId="492"/>
    <cellStyle name="强调文字颜色 3 6 3" xfId="493"/>
    <cellStyle name="强调文字颜色 4 2" xfId="494"/>
    <cellStyle name="强调文字颜色 4 2 2" xfId="495"/>
    <cellStyle name="强调文字颜色 4 2 3" xfId="496"/>
    <cellStyle name="强调文字颜色 4 3" xfId="497"/>
    <cellStyle name="强调文字颜色 4 3 2" xfId="498"/>
    <cellStyle name="强调文字颜色 4 3 3" xfId="499"/>
    <cellStyle name="强调文字颜色 4 4" xfId="500"/>
    <cellStyle name="强调文字颜色 4 4 2" xfId="501"/>
    <cellStyle name="强调文字颜色 4 4 3" xfId="502"/>
    <cellStyle name="强调文字颜色 4 5" xfId="503"/>
    <cellStyle name="强调文字颜色 4 5 2" xfId="504"/>
    <cellStyle name="强调文字颜色 4 5 3" xfId="505"/>
    <cellStyle name="强调文字颜色 4 6" xfId="506"/>
    <cellStyle name="强调文字颜色 4 6 2" xfId="507"/>
    <cellStyle name="强调文字颜色 4 6 3" xfId="508"/>
    <cellStyle name="强调文字颜色 5 2" xfId="509"/>
    <cellStyle name="强调文字颜色 5 2 2" xfId="510"/>
    <cellStyle name="强调文字颜色 5 2 3" xfId="511"/>
    <cellStyle name="强调文字颜色 5 3" xfId="512"/>
    <cellStyle name="强调文字颜色 5 3 2" xfId="513"/>
    <cellStyle name="强调文字颜色 5 3 3" xfId="514"/>
    <cellStyle name="强调文字颜色 5 4" xfId="515"/>
    <cellStyle name="强调文字颜色 5 4 2" xfId="516"/>
    <cellStyle name="强调文字颜色 5 4 3" xfId="517"/>
    <cellStyle name="强调文字颜色 5 5" xfId="518"/>
    <cellStyle name="强调文字颜色 5 5 2" xfId="519"/>
    <cellStyle name="强调文字颜色 5 5 3" xfId="520"/>
    <cellStyle name="强调文字颜色 5 6" xfId="521"/>
    <cellStyle name="强调文字颜色 5 6 2" xfId="522"/>
    <cellStyle name="强调文字颜色 5 6 3" xfId="523"/>
    <cellStyle name="强调文字颜色 6 2" xfId="524"/>
    <cellStyle name="强调文字颜色 6 2 2" xfId="525"/>
    <cellStyle name="强调文字颜色 6 2 3" xfId="526"/>
    <cellStyle name="强调文字颜色 6 3" xfId="527"/>
    <cellStyle name="强调文字颜色 6 3 2" xfId="528"/>
    <cellStyle name="强调文字颜色 6 3 3" xfId="529"/>
    <cellStyle name="强调文字颜色 6 4" xfId="530"/>
    <cellStyle name="强调文字颜色 6 4 2" xfId="531"/>
    <cellStyle name="强调文字颜色 6 4 3" xfId="532"/>
    <cellStyle name="强调文字颜色 6 5" xfId="533"/>
    <cellStyle name="强调文字颜色 6 5 2" xfId="534"/>
    <cellStyle name="强调文字颜色 6 5 3" xfId="535"/>
    <cellStyle name="强调文字颜色 6 6" xfId="536"/>
    <cellStyle name="强调文字颜色 6 6 2" xfId="537"/>
    <cellStyle name="强调文字颜色 6 6 3" xfId="538"/>
    <cellStyle name="适中 2" xfId="539"/>
    <cellStyle name="适中 2 2" xfId="540"/>
    <cellStyle name="适中 2 3" xfId="541"/>
    <cellStyle name="适中 3" xfId="542"/>
    <cellStyle name="适中 3 2" xfId="543"/>
    <cellStyle name="适中 3 3" xfId="544"/>
    <cellStyle name="适中 4" xfId="545"/>
    <cellStyle name="适中 4 2" xfId="546"/>
    <cellStyle name="适中 4 3" xfId="547"/>
    <cellStyle name="适中 5" xfId="548"/>
    <cellStyle name="适中 5 2" xfId="549"/>
    <cellStyle name="适中 5 3" xfId="550"/>
    <cellStyle name="适中 6" xfId="551"/>
    <cellStyle name="适中 6 2" xfId="552"/>
    <cellStyle name="适中 6 3" xfId="553"/>
    <cellStyle name="输出 2" xfId="554"/>
    <cellStyle name="输出 2 2" xfId="555"/>
    <cellStyle name="输出 2 3" xfId="556"/>
    <cellStyle name="输出 3" xfId="557"/>
    <cellStyle name="输出 3 2" xfId="558"/>
    <cellStyle name="输出 3 3" xfId="559"/>
    <cellStyle name="输出 4" xfId="560"/>
    <cellStyle name="输出 4 2" xfId="561"/>
    <cellStyle name="输出 4 3" xfId="562"/>
    <cellStyle name="输出 5" xfId="563"/>
    <cellStyle name="输出 5 2" xfId="564"/>
    <cellStyle name="输出 5 3" xfId="565"/>
    <cellStyle name="输出 6" xfId="566"/>
    <cellStyle name="输出 6 2" xfId="567"/>
    <cellStyle name="输出 6 3" xfId="568"/>
    <cellStyle name="输入 2" xfId="569"/>
    <cellStyle name="输入 2 2" xfId="570"/>
    <cellStyle name="输入 2 3" xfId="571"/>
    <cellStyle name="输入 3" xfId="572"/>
    <cellStyle name="输入 3 2" xfId="573"/>
    <cellStyle name="输入 3 3" xfId="574"/>
    <cellStyle name="输入 4" xfId="575"/>
    <cellStyle name="输入 4 2" xfId="576"/>
    <cellStyle name="输入 4 3" xfId="577"/>
    <cellStyle name="输入 5" xfId="578"/>
    <cellStyle name="输入 5 2" xfId="579"/>
    <cellStyle name="输入 5 3" xfId="580"/>
    <cellStyle name="输入 6" xfId="581"/>
    <cellStyle name="输入 6 2" xfId="582"/>
    <cellStyle name="输入 6 3" xfId="583"/>
    <cellStyle name="注释 2" xfId="584"/>
    <cellStyle name="注释 2 2" xfId="585"/>
    <cellStyle name="注释 2 3" xfId="586"/>
    <cellStyle name="注释 3" xfId="587"/>
    <cellStyle name="注释 3 2" xfId="588"/>
    <cellStyle name="注释 3 3" xfId="589"/>
    <cellStyle name="注释 4" xfId="590"/>
    <cellStyle name="注释 4 2" xfId="591"/>
    <cellStyle name="注释 4 3" xfId="592"/>
    <cellStyle name="注释 5" xfId="593"/>
    <cellStyle name="注释 5 2" xfId="594"/>
    <cellStyle name="注释 5 3" xfId="595"/>
    <cellStyle name="注释 6" xfId="596"/>
    <cellStyle name="注释 6 2" xfId="597"/>
    <cellStyle name="注释 6 3" xfId="598"/>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abSelected="1" workbookViewId="0">
      <selection activeCell="C8" sqref="C8:C15"/>
    </sheetView>
  </sheetViews>
  <sheetFormatPr defaultColWidth="13" defaultRowHeight="12.75"/>
  <cols>
    <col min="1" max="1" width="45.1640625" style="1" customWidth="1"/>
    <col min="2" max="2" width="29" style="21" customWidth="1"/>
    <col min="3" max="3" width="45" style="1" customWidth="1"/>
    <col min="4" max="4" width="29.5" style="21" customWidth="1"/>
    <col min="5" max="221" width="9.33203125" style="1" customWidth="1"/>
    <col min="222" max="222" width="25" style="1" customWidth="1"/>
    <col min="223" max="223" width="7.83203125" style="1" customWidth="1"/>
    <col min="224" max="16384" width="13" style="1"/>
  </cols>
  <sheetData>
    <row r="1" spans="1:4" ht="17.25" customHeight="1">
      <c r="A1" s="95" t="s">
        <v>150</v>
      </c>
      <c r="B1" s="80"/>
      <c r="C1" s="81"/>
      <c r="D1" s="80"/>
    </row>
    <row r="2" spans="1:4" ht="30" customHeight="1">
      <c r="A2" s="123" t="s">
        <v>149</v>
      </c>
      <c r="B2" s="124"/>
      <c r="C2" s="124"/>
      <c r="D2" s="125"/>
    </row>
    <row r="3" spans="1:4" ht="14.25" customHeight="1">
      <c r="A3" s="70"/>
      <c r="B3" s="71"/>
      <c r="C3" s="71"/>
      <c r="D3" s="3" t="s">
        <v>19</v>
      </c>
    </row>
    <row r="4" spans="1:4" ht="14.25" customHeight="1">
      <c r="A4" s="128" t="s">
        <v>226</v>
      </c>
      <c r="B4" s="128"/>
      <c r="C4" s="2"/>
      <c r="D4" s="3" t="s">
        <v>0</v>
      </c>
    </row>
    <row r="5" spans="1:4" ht="21" customHeight="1">
      <c r="A5" s="126" t="s">
        <v>91</v>
      </c>
      <c r="B5" s="127"/>
      <c r="C5" s="126" t="s">
        <v>92</v>
      </c>
      <c r="D5" s="127"/>
    </row>
    <row r="6" spans="1:4" ht="21" customHeight="1">
      <c r="A6" s="4" t="s">
        <v>62</v>
      </c>
      <c r="B6" s="4" t="s">
        <v>1</v>
      </c>
      <c r="C6" s="4" t="s">
        <v>97</v>
      </c>
      <c r="D6" s="4" t="s">
        <v>1</v>
      </c>
    </row>
    <row r="7" spans="1:4" ht="21" customHeight="1">
      <c r="A7" s="5" t="s">
        <v>98</v>
      </c>
      <c r="B7" s="6">
        <v>66663.95</v>
      </c>
      <c r="C7" s="41" t="s">
        <v>52</v>
      </c>
      <c r="D7" s="7">
        <v>11809</v>
      </c>
    </row>
    <row r="8" spans="1:4" ht="21" customHeight="1">
      <c r="A8" s="8" t="s">
        <v>400</v>
      </c>
      <c r="C8" s="41" t="s">
        <v>160</v>
      </c>
      <c r="D8" s="7">
        <v>11.43</v>
      </c>
    </row>
    <row r="9" spans="1:4" ht="21" customHeight="1">
      <c r="A9" s="8" t="s">
        <v>401</v>
      </c>
      <c r="B9" s="7"/>
      <c r="C9" s="41" t="s">
        <v>161</v>
      </c>
      <c r="D9" s="7">
        <v>1200.46</v>
      </c>
    </row>
    <row r="10" spans="1:4" ht="21" customHeight="1">
      <c r="A10" s="8" t="s">
        <v>402</v>
      </c>
      <c r="B10" s="7"/>
      <c r="C10" s="41" t="s">
        <v>162</v>
      </c>
      <c r="D10" s="7">
        <v>334.48</v>
      </c>
    </row>
    <row r="11" spans="1:4" ht="21" customHeight="1">
      <c r="A11" s="122" t="s">
        <v>403</v>
      </c>
      <c r="B11" s="10"/>
      <c r="C11" s="41" t="s">
        <v>163</v>
      </c>
      <c r="D11" s="29">
        <v>16941.54</v>
      </c>
    </row>
    <row r="12" spans="1:4" ht="21" customHeight="1">
      <c r="A12" s="30" t="s">
        <v>399</v>
      </c>
      <c r="B12" s="7">
        <v>3356.86</v>
      </c>
      <c r="C12" s="41" t="s">
        <v>164</v>
      </c>
      <c r="D12" s="9">
        <v>1573.86</v>
      </c>
    </row>
    <row r="13" spans="1:4" ht="21" customHeight="1">
      <c r="A13" s="82"/>
      <c r="B13" s="11"/>
      <c r="C13" s="41" t="s">
        <v>165</v>
      </c>
      <c r="D13" s="11">
        <v>37854.76</v>
      </c>
    </row>
    <row r="14" spans="1:4" ht="21" customHeight="1">
      <c r="A14" s="83"/>
      <c r="B14" s="15"/>
      <c r="C14" s="42" t="s">
        <v>166</v>
      </c>
      <c r="D14" s="11">
        <v>241.82</v>
      </c>
    </row>
    <row r="15" spans="1:4" ht="21" customHeight="1">
      <c r="A15" s="27"/>
      <c r="B15" s="28"/>
      <c r="C15" s="42" t="s">
        <v>167</v>
      </c>
      <c r="D15" s="11">
        <v>100</v>
      </c>
    </row>
    <row r="16" spans="1:4" ht="21" customHeight="1">
      <c r="A16" s="35" t="s">
        <v>2</v>
      </c>
      <c r="B16" s="36">
        <f>SUM(B7:B15)</f>
        <v>70020.81</v>
      </c>
      <c r="C16" s="37" t="s">
        <v>3</v>
      </c>
      <c r="D16" s="12">
        <f>SUM(D7:D15)</f>
        <v>70067.350000000006</v>
      </c>
    </row>
    <row r="17" spans="1:4" ht="21" customHeight="1">
      <c r="A17" s="13" t="s">
        <v>4</v>
      </c>
      <c r="B17" s="14">
        <v>128.4</v>
      </c>
      <c r="C17" s="13" t="s">
        <v>5</v>
      </c>
      <c r="D17" s="14"/>
    </row>
    <row r="18" spans="1:4" ht="21" customHeight="1">
      <c r="A18" s="13" t="s">
        <v>13</v>
      </c>
      <c r="B18" s="15">
        <v>6029.89</v>
      </c>
      <c r="C18" s="13" t="s">
        <v>6</v>
      </c>
      <c r="D18" s="11">
        <v>6111.75</v>
      </c>
    </row>
    <row r="19" spans="1:4" ht="21" customHeight="1">
      <c r="A19" s="13" t="s">
        <v>7</v>
      </c>
      <c r="B19" s="16">
        <f>SUM(B16:B18)</f>
        <v>76179.099999999991</v>
      </c>
      <c r="C19" s="38" t="s">
        <v>8</v>
      </c>
      <c r="D19" s="16">
        <f>SUM(D16:D18)</f>
        <v>76179.100000000006</v>
      </c>
    </row>
    <row r="20" spans="1:4" ht="21" customHeight="1">
      <c r="A20" s="67" t="s">
        <v>152</v>
      </c>
      <c r="B20" s="84"/>
      <c r="C20" s="67"/>
      <c r="D20" s="84"/>
    </row>
    <row r="21" spans="1:4" ht="21" customHeight="1">
      <c r="A21" s="67" t="s">
        <v>130</v>
      </c>
      <c r="B21" s="84"/>
      <c r="C21" s="67"/>
      <c r="D21" s="84"/>
    </row>
    <row r="22" spans="1:4" ht="21" customHeight="1">
      <c r="A22" s="18"/>
      <c r="B22" s="59"/>
      <c r="C22" s="18"/>
      <c r="D22" s="59"/>
    </row>
    <row r="23" spans="1:4" ht="21" customHeight="1">
      <c r="A23" s="18"/>
      <c r="B23" s="59"/>
      <c r="C23" s="18"/>
      <c r="D23" s="59"/>
    </row>
    <row r="24" spans="1:4" ht="21" customHeight="1">
      <c r="A24" s="18"/>
      <c r="B24" s="59"/>
      <c r="C24" s="18"/>
      <c r="D24" s="59"/>
    </row>
    <row r="25" spans="1:4" ht="21" customHeight="1">
      <c r="A25" s="18"/>
      <c r="B25" s="59"/>
      <c r="C25" s="18"/>
      <c r="D25" s="59"/>
    </row>
    <row r="26" spans="1:4" ht="21" customHeight="1">
      <c r="A26" s="18"/>
      <c r="B26" s="59"/>
      <c r="C26" s="18"/>
      <c r="D26" s="59"/>
    </row>
    <row r="27" spans="1:4" ht="21" customHeight="1">
      <c r="A27" s="18"/>
      <c r="B27" s="59"/>
      <c r="C27" s="18"/>
      <c r="D27" s="59"/>
    </row>
    <row r="28" spans="1:4" ht="21" customHeight="1">
      <c r="A28" s="18"/>
      <c r="B28" s="59"/>
      <c r="C28" s="18"/>
      <c r="D28" s="59"/>
    </row>
    <row r="29" spans="1:4" ht="14.25">
      <c r="A29" s="18"/>
      <c r="B29" s="59"/>
      <c r="C29" s="18"/>
      <c r="D29" s="59"/>
    </row>
    <row r="30" spans="1:4" ht="14.25">
      <c r="A30" s="19"/>
      <c r="B30" s="60"/>
      <c r="C30" s="19"/>
      <c r="D30" s="60"/>
    </row>
    <row r="31" spans="1:4" ht="14.25">
      <c r="A31" s="19"/>
      <c r="B31" s="60"/>
      <c r="C31" s="19"/>
      <c r="D31" s="60"/>
    </row>
    <row r="32" spans="1:4" ht="14.25">
      <c r="A32" s="19"/>
      <c r="B32" s="60"/>
      <c r="C32" s="19"/>
      <c r="D32" s="60"/>
    </row>
    <row r="33" spans="1:4" ht="14.25">
      <c r="A33" s="19"/>
      <c r="B33" s="60"/>
      <c r="C33" s="19"/>
      <c r="D33" s="60"/>
    </row>
    <row r="34" spans="1:4" ht="14.25">
      <c r="A34" s="19"/>
      <c r="B34" s="60"/>
      <c r="C34" s="19"/>
      <c r="D34" s="60"/>
    </row>
    <row r="35" spans="1:4" ht="14.25">
      <c r="A35" s="19"/>
      <c r="B35" s="60"/>
      <c r="C35" s="19"/>
      <c r="D35" s="60"/>
    </row>
    <row r="36" spans="1:4" ht="14.25">
      <c r="A36" s="19"/>
      <c r="B36" s="60"/>
      <c r="C36" s="19"/>
      <c r="D36" s="60"/>
    </row>
    <row r="37" spans="1:4" ht="14.25">
      <c r="A37" s="19"/>
      <c r="B37" s="60"/>
      <c r="C37" s="19"/>
      <c r="D37" s="60"/>
    </row>
    <row r="38" spans="1:4" ht="14.25">
      <c r="A38" s="19"/>
      <c r="B38" s="60"/>
      <c r="C38" s="19"/>
      <c r="D38" s="60"/>
    </row>
    <row r="39" spans="1:4" ht="14.25">
      <c r="A39" s="19"/>
      <c r="B39" s="60"/>
      <c r="C39" s="19"/>
      <c r="D39" s="60"/>
    </row>
    <row r="40" spans="1:4" ht="14.25">
      <c r="A40" s="19"/>
      <c r="B40" s="60"/>
      <c r="C40" s="19"/>
      <c r="D40" s="60"/>
    </row>
    <row r="41" spans="1:4" ht="14.25">
      <c r="A41" s="19"/>
      <c r="B41" s="60"/>
      <c r="C41" s="19"/>
      <c r="D41" s="60"/>
    </row>
    <row r="42" spans="1:4" ht="14.25">
      <c r="A42" s="19"/>
      <c r="B42" s="60"/>
      <c r="C42" s="19"/>
      <c r="D42" s="60"/>
    </row>
    <row r="43" spans="1:4" ht="14.25">
      <c r="A43" s="19"/>
      <c r="B43" s="60"/>
      <c r="C43" s="19"/>
      <c r="D43" s="60"/>
    </row>
    <row r="44" spans="1:4" ht="14.25">
      <c r="A44" s="19"/>
      <c r="B44" s="60"/>
      <c r="C44" s="19"/>
      <c r="D44" s="60"/>
    </row>
    <row r="45" spans="1:4" ht="14.25">
      <c r="A45" s="19"/>
      <c r="B45" s="60"/>
      <c r="C45" s="19"/>
      <c r="D45" s="60"/>
    </row>
    <row r="46" spans="1:4" ht="14.25">
      <c r="A46" s="19"/>
      <c r="B46" s="60"/>
      <c r="C46" s="19"/>
      <c r="D46" s="60"/>
    </row>
    <row r="47" spans="1:4" ht="14.25">
      <c r="A47" s="19"/>
      <c r="B47" s="60"/>
      <c r="C47" s="19"/>
      <c r="D47" s="60"/>
    </row>
    <row r="48" spans="1:4" ht="14.25">
      <c r="A48" s="19"/>
      <c r="B48" s="60"/>
      <c r="C48" s="19"/>
      <c r="D48" s="60"/>
    </row>
    <row r="49" spans="1:4" ht="14.25">
      <c r="A49" s="19"/>
      <c r="B49" s="60"/>
      <c r="C49" s="19"/>
      <c r="D49" s="60"/>
    </row>
    <row r="50" spans="1:4" ht="14.25">
      <c r="A50" s="19"/>
      <c r="B50" s="60"/>
      <c r="C50" s="19"/>
      <c r="D50" s="60"/>
    </row>
    <row r="51" spans="1:4" ht="14.25">
      <c r="A51" s="19"/>
      <c r="B51" s="60"/>
      <c r="C51" s="19"/>
      <c r="D51" s="60"/>
    </row>
    <row r="52" spans="1:4" ht="14.25">
      <c r="A52" s="19"/>
      <c r="B52" s="60"/>
      <c r="C52" s="19"/>
      <c r="D52" s="60"/>
    </row>
    <row r="53" spans="1:4" ht="14.25">
      <c r="A53" s="19"/>
      <c r="B53" s="60"/>
      <c r="C53" s="19"/>
      <c r="D53" s="60"/>
    </row>
    <row r="54" spans="1:4" ht="14.25">
      <c r="A54" s="19"/>
      <c r="B54" s="60"/>
      <c r="C54" s="19"/>
      <c r="D54" s="60"/>
    </row>
    <row r="55" spans="1:4" ht="14.25">
      <c r="A55" s="19"/>
      <c r="B55" s="60"/>
      <c r="C55" s="19"/>
      <c r="D55" s="60"/>
    </row>
    <row r="56" spans="1:4" ht="14.25">
      <c r="A56" s="19"/>
      <c r="B56" s="60"/>
      <c r="C56" s="19"/>
      <c r="D56" s="60"/>
    </row>
    <row r="57" spans="1:4" ht="14.25">
      <c r="A57" s="19"/>
      <c r="B57" s="60"/>
      <c r="C57" s="19"/>
      <c r="D57" s="60"/>
    </row>
    <row r="58" spans="1:4" ht="14.25">
      <c r="A58" s="19"/>
      <c r="B58" s="60"/>
      <c r="C58" s="19"/>
      <c r="D58" s="60"/>
    </row>
    <row r="59" spans="1:4" ht="14.25">
      <c r="A59" s="19"/>
      <c r="B59" s="60"/>
      <c r="C59" s="19"/>
      <c r="D59" s="60"/>
    </row>
    <row r="60" spans="1:4" ht="14.25">
      <c r="A60" s="19"/>
      <c r="B60" s="60"/>
      <c r="C60" s="19"/>
      <c r="D60" s="60"/>
    </row>
    <row r="61" spans="1:4" ht="14.25">
      <c r="A61" s="19"/>
      <c r="B61" s="60"/>
      <c r="C61" s="19"/>
      <c r="D61" s="60"/>
    </row>
    <row r="62" spans="1:4" ht="14.25">
      <c r="A62" s="19"/>
      <c r="B62" s="60"/>
      <c r="C62" s="19"/>
      <c r="D62" s="60"/>
    </row>
    <row r="63" spans="1:4" ht="14.25">
      <c r="A63" s="19"/>
      <c r="B63" s="60"/>
      <c r="C63" s="19"/>
      <c r="D63" s="60"/>
    </row>
    <row r="64" spans="1:4" ht="14.25">
      <c r="A64" s="19"/>
      <c r="B64" s="20"/>
      <c r="C64" s="19"/>
      <c r="D64" s="60"/>
    </row>
    <row r="65" spans="1:4" ht="14.25">
      <c r="A65" s="19"/>
      <c r="B65" s="20"/>
      <c r="C65" s="19"/>
      <c r="D65" s="20"/>
    </row>
    <row r="66" spans="1:4" ht="14.25">
      <c r="A66" s="19"/>
      <c r="B66" s="20"/>
      <c r="C66" s="19"/>
      <c r="D66" s="20"/>
    </row>
    <row r="67" spans="1:4" ht="14.25">
      <c r="A67" s="19"/>
      <c r="B67" s="20"/>
      <c r="C67" s="19"/>
      <c r="D67" s="20"/>
    </row>
    <row r="68" spans="1:4" ht="14.25">
      <c r="A68" s="19"/>
      <c r="B68" s="20"/>
      <c r="C68" s="19"/>
      <c r="D68" s="20"/>
    </row>
    <row r="69" spans="1:4" ht="14.25">
      <c r="A69" s="19"/>
      <c r="B69" s="20"/>
      <c r="C69" s="19"/>
      <c r="D69" s="20"/>
    </row>
    <row r="70" spans="1:4" ht="14.25">
      <c r="A70" s="19"/>
      <c r="B70" s="20"/>
      <c r="C70" s="19"/>
      <c r="D70" s="20"/>
    </row>
    <row r="71" spans="1:4" ht="14.25">
      <c r="A71" s="19"/>
      <c r="B71" s="20"/>
      <c r="C71" s="19"/>
      <c r="D71" s="20"/>
    </row>
    <row r="72" spans="1:4" ht="14.25">
      <c r="A72" s="19"/>
      <c r="B72" s="20"/>
      <c r="C72" s="19"/>
      <c r="D72" s="20"/>
    </row>
    <row r="73" spans="1:4" ht="14.25">
      <c r="A73" s="19"/>
      <c r="B73" s="20"/>
      <c r="C73" s="19"/>
      <c r="D73" s="20"/>
    </row>
    <row r="74" spans="1:4" ht="14.25">
      <c r="A74" s="19"/>
      <c r="B74" s="20"/>
      <c r="C74" s="19"/>
      <c r="D74" s="20"/>
    </row>
    <row r="75" spans="1:4" ht="14.25">
      <c r="A75" s="19"/>
      <c r="B75" s="20"/>
      <c r="C75" s="19"/>
      <c r="D75" s="20"/>
    </row>
    <row r="76" spans="1:4" ht="14.25">
      <c r="A76" s="19"/>
      <c r="B76" s="20"/>
      <c r="C76" s="19"/>
      <c r="D76" s="20"/>
    </row>
    <row r="77" spans="1:4" ht="14.25">
      <c r="A77" s="19"/>
      <c r="B77" s="20"/>
      <c r="C77" s="19"/>
      <c r="D77" s="20"/>
    </row>
    <row r="78" spans="1:4" ht="14.25">
      <c r="A78" s="19"/>
      <c r="B78" s="20"/>
      <c r="C78" s="19"/>
      <c r="D78" s="20"/>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sheetData>
  <mergeCells count="4">
    <mergeCell ref="A2:D2"/>
    <mergeCell ref="A5:B5"/>
    <mergeCell ref="C5:D5"/>
    <mergeCell ref="A4:B4"/>
  </mergeCells>
  <phoneticPr fontId="2" type="noConversion"/>
  <conditionalFormatting sqref="B4">
    <cfRule type="expression" dxfId="9" priority="1" stopIfTrue="1">
      <formula>含公式的单元格</formula>
    </cfRule>
  </conditionalFormatting>
  <printOptions horizontalCentered="1"/>
  <pageMargins left="0.98425196850393704" right="0.78740157480314965"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opLeftCell="A22" workbookViewId="0">
      <selection activeCell="A36" sqref="A36:B38"/>
    </sheetView>
  </sheetViews>
  <sheetFormatPr defaultRowHeight="11.25"/>
  <cols>
    <col min="1" max="1" width="11.1640625" style="62" customWidth="1"/>
    <col min="2" max="2" width="31.33203125" style="33" customWidth="1"/>
    <col min="3" max="4" width="14" style="33" customWidth="1"/>
    <col min="5" max="8" width="6.5" style="33" customWidth="1"/>
    <col min="9" max="9" width="13.1640625" style="33" customWidth="1"/>
    <col min="10" max="243" width="9.33203125" style="33"/>
    <col min="244" max="246" width="3.6640625" style="33" customWidth="1"/>
    <col min="247" max="247" width="43.6640625" style="33" customWidth="1"/>
    <col min="248" max="254" width="20" style="33" customWidth="1"/>
    <col min="255" max="255" width="11.33203125" style="33" customWidth="1"/>
    <col min="256" max="16384" width="9.33203125" style="33"/>
  </cols>
  <sheetData>
    <row r="1" spans="1:9" ht="35.25" customHeight="1">
      <c r="A1" s="123" t="s">
        <v>151</v>
      </c>
      <c r="B1" s="123"/>
      <c r="C1" s="123"/>
      <c r="D1" s="123"/>
      <c r="E1" s="123"/>
      <c r="F1" s="123"/>
      <c r="G1" s="123"/>
      <c r="H1" s="123"/>
      <c r="I1" s="123"/>
    </row>
    <row r="2" spans="1:9" ht="13.5">
      <c r="A2" s="70"/>
      <c r="B2" s="43"/>
      <c r="C2" s="43"/>
      <c r="D2" s="43"/>
      <c r="E2" s="43"/>
      <c r="F2" s="43"/>
      <c r="G2" s="43"/>
      <c r="H2" s="43"/>
      <c r="I2" s="44" t="s">
        <v>40</v>
      </c>
    </row>
    <row r="3" spans="1:9" ht="14.25">
      <c r="A3" s="128" t="s">
        <v>286</v>
      </c>
      <c r="B3" s="128"/>
      <c r="C3" s="43"/>
      <c r="D3" s="43"/>
      <c r="E3" s="102"/>
      <c r="F3" s="43"/>
      <c r="G3" s="43"/>
      <c r="H3" s="43"/>
      <c r="I3" s="44" t="s">
        <v>41</v>
      </c>
    </row>
    <row r="4" spans="1:9" s="34" customFormat="1" ht="21.75" customHeight="1">
      <c r="A4" s="134" t="s">
        <v>20</v>
      </c>
      <c r="B4" s="134" t="s">
        <v>21</v>
      </c>
      <c r="C4" s="129" t="s">
        <v>22</v>
      </c>
      <c r="D4" s="129" t="s">
        <v>23</v>
      </c>
      <c r="E4" s="129" t="s">
        <v>24</v>
      </c>
      <c r="F4" s="129" t="s">
        <v>25</v>
      </c>
      <c r="G4" s="129" t="s">
        <v>26</v>
      </c>
      <c r="H4" s="129" t="s">
        <v>27</v>
      </c>
      <c r="I4" s="129" t="s">
        <v>28</v>
      </c>
    </row>
    <row r="5" spans="1:9" s="34" customFormat="1" ht="17.25" customHeight="1">
      <c r="A5" s="131" t="s">
        <v>63</v>
      </c>
      <c r="B5" s="131" t="s">
        <v>58</v>
      </c>
      <c r="C5" s="129" t="s">
        <v>21</v>
      </c>
      <c r="D5" s="129" t="s">
        <v>21</v>
      </c>
      <c r="E5" s="129" t="s">
        <v>21</v>
      </c>
      <c r="F5" s="129" t="s">
        <v>21</v>
      </c>
      <c r="G5" s="129" t="s">
        <v>21</v>
      </c>
      <c r="H5" s="129" t="s">
        <v>21</v>
      </c>
      <c r="I5" s="129" t="s">
        <v>30</v>
      </c>
    </row>
    <row r="6" spans="1:9" s="34" customFormat="1" ht="21" customHeight="1">
      <c r="A6" s="132" t="s">
        <v>21</v>
      </c>
      <c r="B6" s="132" t="s">
        <v>21</v>
      </c>
      <c r="C6" s="129" t="s">
        <v>21</v>
      </c>
      <c r="D6" s="129" t="s">
        <v>21</v>
      </c>
      <c r="E6" s="129" t="s">
        <v>21</v>
      </c>
      <c r="F6" s="129" t="s">
        <v>21</v>
      </c>
      <c r="G6" s="129" t="s">
        <v>21</v>
      </c>
      <c r="H6" s="129" t="s">
        <v>21</v>
      </c>
      <c r="I6" s="129" t="s">
        <v>21</v>
      </c>
    </row>
    <row r="7" spans="1:9" s="34" customFormat="1" ht="21" customHeight="1">
      <c r="A7" s="133" t="s">
        <v>21</v>
      </c>
      <c r="B7" s="133" t="s">
        <v>21</v>
      </c>
      <c r="C7" s="129" t="s">
        <v>21</v>
      </c>
      <c r="D7" s="129" t="s">
        <v>21</v>
      </c>
      <c r="E7" s="129" t="s">
        <v>21</v>
      </c>
      <c r="F7" s="129" t="s">
        <v>21</v>
      </c>
      <c r="G7" s="129" t="s">
        <v>21</v>
      </c>
      <c r="H7" s="129" t="s">
        <v>21</v>
      </c>
      <c r="I7" s="129" t="s">
        <v>21</v>
      </c>
    </row>
    <row r="8" spans="1:9" s="34" customFormat="1" ht="21" customHeight="1">
      <c r="A8" s="130" t="s">
        <v>287</v>
      </c>
      <c r="B8" s="130"/>
      <c r="C8" s="103">
        <f>SUM(C9,C12,C15,C27,C31,C36,C39,C50,C53)</f>
        <v>70020.81</v>
      </c>
      <c r="D8" s="103">
        <f>SUM(D9,D12,D15,D27,D31,D36,D39,D50,D53)</f>
        <v>66663.950000000012</v>
      </c>
      <c r="E8" s="39"/>
      <c r="F8" s="39"/>
      <c r="G8" s="39"/>
      <c r="H8" s="39"/>
      <c r="I8" s="39">
        <f>SUM(I9,I12,I15,I27,I31,I36,I39,I50,I53)</f>
        <v>3356.86</v>
      </c>
    </row>
    <row r="9" spans="1:9" s="34" customFormat="1" ht="21.2" customHeight="1">
      <c r="A9" s="96" t="s">
        <v>32</v>
      </c>
      <c r="B9" s="96" t="s">
        <v>33</v>
      </c>
      <c r="C9" s="103">
        <f>C10</f>
        <v>11809</v>
      </c>
      <c r="D9" s="103">
        <f>D10</f>
        <v>11809</v>
      </c>
      <c r="E9" s="40"/>
      <c r="F9" s="40"/>
      <c r="G9" s="40"/>
      <c r="H9" s="40"/>
      <c r="I9" s="40"/>
    </row>
    <row r="10" spans="1:9" s="34" customFormat="1" ht="21.2" customHeight="1">
      <c r="A10" s="41">
        <v>20103</v>
      </c>
      <c r="B10" s="96" t="s">
        <v>168</v>
      </c>
      <c r="C10" s="39">
        <f>C11</f>
        <v>11809</v>
      </c>
      <c r="D10" s="39">
        <f>D11</f>
        <v>11809</v>
      </c>
      <c r="E10" s="39"/>
      <c r="F10" s="39"/>
      <c r="G10" s="39"/>
      <c r="H10" s="39"/>
      <c r="I10" s="39"/>
    </row>
    <row r="11" spans="1:9" s="34" customFormat="1" ht="21.2" customHeight="1">
      <c r="A11" s="41">
        <v>2010399</v>
      </c>
      <c r="B11" s="41" t="s">
        <v>169</v>
      </c>
      <c r="C11" s="39">
        <f t="shared" ref="C11:C55" si="0">SUM(D11:I11)</f>
        <v>11809</v>
      </c>
      <c r="D11" s="39">
        <v>11809</v>
      </c>
      <c r="E11" s="40"/>
      <c r="F11" s="40"/>
      <c r="G11" s="40"/>
      <c r="H11" s="40"/>
      <c r="I11" s="40"/>
    </row>
    <row r="12" spans="1:9" s="34" customFormat="1" ht="21.2" customHeight="1">
      <c r="A12" s="96" t="s">
        <v>34</v>
      </c>
      <c r="B12" s="96" t="s">
        <v>35</v>
      </c>
      <c r="C12" s="103">
        <f>C13</f>
        <v>11.43</v>
      </c>
      <c r="D12" s="103">
        <f>D13</f>
        <v>11.43</v>
      </c>
      <c r="E12" s="40"/>
      <c r="F12" s="40"/>
      <c r="G12" s="40"/>
      <c r="H12" s="40"/>
      <c r="I12" s="40"/>
    </row>
    <row r="13" spans="1:9" s="34" customFormat="1" ht="21.2" customHeight="1">
      <c r="A13" s="41" t="s">
        <v>36</v>
      </c>
      <c r="B13" s="96" t="s">
        <v>170</v>
      </c>
      <c r="C13" s="39">
        <f>C14</f>
        <v>11.43</v>
      </c>
      <c r="D13" s="39">
        <f>D14</f>
        <v>11.43</v>
      </c>
      <c r="E13" s="40"/>
      <c r="F13" s="40"/>
      <c r="G13" s="40"/>
      <c r="H13" s="40"/>
      <c r="I13" s="40"/>
    </row>
    <row r="14" spans="1:9" s="34" customFormat="1" ht="21.2" customHeight="1">
      <c r="A14" s="41" t="s">
        <v>37</v>
      </c>
      <c r="B14" s="41" t="s">
        <v>171</v>
      </c>
      <c r="C14" s="39">
        <f t="shared" si="0"/>
        <v>11.43</v>
      </c>
      <c r="D14" s="39">
        <v>11.43</v>
      </c>
      <c r="E14" s="40"/>
      <c r="F14" s="40"/>
      <c r="G14" s="40"/>
      <c r="H14" s="40"/>
      <c r="I14" s="40"/>
    </row>
    <row r="15" spans="1:9" s="34" customFormat="1" ht="21.2" customHeight="1">
      <c r="A15" s="96" t="s">
        <v>172</v>
      </c>
      <c r="B15" s="96" t="s">
        <v>38</v>
      </c>
      <c r="C15" s="103">
        <f>SUM(C16,C22,C25)</f>
        <v>1200.46</v>
      </c>
      <c r="D15" s="103">
        <f>SUM(D16,D22,D25)</f>
        <v>1200.46</v>
      </c>
      <c r="E15" s="40"/>
      <c r="F15" s="40"/>
      <c r="G15" s="40"/>
      <c r="H15" s="40"/>
      <c r="I15" s="40"/>
    </row>
    <row r="16" spans="1:9" s="34" customFormat="1" ht="21.2" customHeight="1">
      <c r="A16" s="41" t="s">
        <v>173</v>
      </c>
      <c r="B16" s="96" t="s">
        <v>174</v>
      </c>
      <c r="C16" s="39">
        <f>SUM(C17:C21)</f>
        <v>1059.45</v>
      </c>
      <c r="D16" s="39">
        <f>SUM(D17:D21)</f>
        <v>1059.45</v>
      </c>
      <c r="E16" s="40"/>
      <c r="F16" s="40"/>
      <c r="G16" s="40"/>
      <c r="H16" s="40"/>
      <c r="I16" s="40"/>
    </row>
    <row r="17" spans="1:9" s="34" customFormat="1" ht="21.2" customHeight="1">
      <c r="A17" s="41" t="s">
        <v>175</v>
      </c>
      <c r="B17" s="41" t="s">
        <v>176</v>
      </c>
      <c r="C17" s="39">
        <f t="shared" si="0"/>
        <v>5.54</v>
      </c>
      <c r="D17" s="39">
        <v>5.54</v>
      </c>
      <c r="E17" s="40"/>
      <c r="F17" s="40"/>
      <c r="G17" s="40"/>
      <c r="H17" s="40"/>
      <c r="I17" s="40"/>
    </row>
    <row r="18" spans="1:9" s="34" customFormat="1" ht="21.2" customHeight="1">
      <c r="A18" s="41" t="s">
        <v>177</v>
      </c>
      <c r="B18" s="41" t="s">
        <v>178</v>
      </c>
      <c r="C18" s="39">
        <f t="shared" si="0"/>
        <v>0.06</v>
      </c>
      <c r="D18" s="39">
        <v>0.06</v>
      </c>
      <c r="E18" s="40"/>
      <c r="F18" s="40"/>
      <c r="G18" s="40"/>
      <c r="H18" s="40"/>
      <c r="I18" s="40"/>
    </row>
    <row r="19" spans="1:9" s="34" customFormat="1" ht="21.2" customHeight="1">
      <c r="A19" s="41">
        <v>2080505</v>
      </c>
      <c r="B19" s="41" t="s">
        <v>179</v>
      </c>
      <c r="C19" s="39">
        <f t="shared" si="0"/>
        <v>402.93</v>
      </c>
      <c r="D19" s="39">
        <v>402.93</v>
      </c>
      <c r="E19" s="40"/>
      <c r="F19" s="40"/>
      <c r="G19" s="40"/>
      <c r="H19" s="40"/>
      <c r="I19" s="40"/>
    </row>
    <row r="20" spans="1:9" s="34" customFormat="1" ht="21.2" customHeight="1">
      <c r="A20" s="41">
        <v>2080506</v>
      </c>
      <c r="B20" s="41" t="s">
        <v>180</v>
      </c>
      <c r="C20" s="39">
        <f t="shared" si="0"/>
        <v>160.46</v>
      </c>
      <c r="D20" s="39">
        <v>160.46</v>
      </c>
      <c r="E20" s="40"/>
      <c r="F20" s="40"/>
      <c r="G20" s="40"/>
      <c r="H20" s="40"/>
      <c r="I20" s="40"/>
    </row>
    <row r="21" spans="1:9" s="34" customFormat="1" ht="21.2" customHeight="1">
      <c r="A21" s="41">
        <v>2080599</v>
      </c>
      <c r="B21" s="41" t="s">
        <v>228</v>
      </c>
      <c r="C21" s="39">
        <f t="shared" si="0"/>
        <v>490.46</v>
      </c>
      <c r="D21" s="39">
        <v>490.46</v>
      </c>
      <c r="E21" s="40"/>
      <c r="F21" s="40"/>
      <c r="G21" s="40"/>
      <c r="H21" s="40"/>
      <c r="I21" s="40"/>
    </row>
    <row r="22" spans="1:9" s="34" customFormat="1" ht="21.2" customHeight="1">
      <c r="A22" s="41" t="s">
        <v>181</v>
      </c>
      <c r="B22" s="96" t="s">
        <v>182</v>
      </c>
      <c r="C22" s="103">
        <f>SUM(C23:C24)</f>
        <v>75.45</v>
      </c>
      <c r="D22" s="103">
        <f>SUM(D23:D24)</f>
        <v>75.45</v>
      </c>
      <c r="E22" s="40"/>
      <c r="F22" s="40"/>
      <c r="G22" s="40"/>
      <c r="H22" s="40"/>
      <c r="I22" s="40"/>
    </row>
    <row r="23" spans="1:9" s="34" customFormat="1" ht="21.2" customHeight="1">
      <c r="A23" s="41" t="s">
        <v>183</v>
      </c>
      <c r="B23" s="41" t="s">
        <v>184</v>
      </c>
      <c r="C23" s="39">
        <f t="shared" si="0"/>
        <v>74.19</v>
      </c>
      <c r="D23" s="39">
        <v>74.19</v>
      </c>
      <c r="E23" s="40"/>
      <c r="F23" s="40"/>
      <c r="G23" s="40"/>
      <c r="H23" s="40"/>
      <c r="I23" s="40"/>
    </row>
    <row r="24" spans="1:9" s="34" customFormat="1" ht="21.2" customHeight="1">
      <c r="A24" s="41">
        <v>2080899</v>
      </c>
      <c r="B24" s="41" t="s">
        <v>227</v>
      </c>
      <c r="C24" s="39">
        <f t="shared" si="0"/>
        <v>1.26</v>
      </c>
      <c r="D24" s="39">
        <v>1.26</v>
      </c>
      <c r="E24" s="40"/>
      <c r="F24" s="40"/>
      <c r="G24" s="40"/>
      <c r="H24" s="40"/>
      <c r="I24" s="40"/>
    </row>
    <row r="25" spans="1:9" s="34" customFormat="1" ht="21.2" customHeight="1">
      <c r="A25" s="41" t="s">
        <v>185</v>
      </c>
      <c r="B25" s="96" t="s">
        <v>186</v>
      </c>
      <c r="C25" s="39">
        <f>C26</f>
        <v>65.56</v>
      </c>
      <c r="D25" s="39">
        <f>D26</f>
        <v>65.56</v>
      </c>
      <c r="E25" s="40"/>
      <c r="F25" s="40"/>
      <c r="G25" s="40"/>
      <c r="H25" s="40"/>
      <c r="I25" s="40"/>
    </row>
    <row r="26" spans="1:9" s="34" customFormat="1" ht="21.2" customHeight="1">
      <c r="A26" s="41" t="s">
        <v>187</v>
      </c>
      <c r="B26" s="41" t="s">
        <v>188</v>
      </c>
      <c r="C26" s="39">
        <f t="shared" si="0"/>
        <v>65.56</v>
      </c>
      <c r="D26" s="39">
        <v>65.56</v>
      </c>
      <c r="E26" s="40"/>
      <c r="F26" s="40"/>
      <c r="G26" s="40"/>
      <c r="H26" s="40"/>
      <c r="I26" s="40"/>
    </row>
    <row r="27" spans="1:9" s="34" customFormat="1" ht="21.2" customHeight="1">
      <c r="A27" s="96" t="s">
        <v>189</v>
      </c>
      <c r="B27" s="96" t="s">
        <v>190</v>
      </c>
      <c r="C27" s="103">
        <f>C28</f>
        <v>334.47999999999996</v>
      </c>
      <c r="D27" s="103">
        <f>D28</f>
        <v>334.47999999999996</v>
      </c>
      <c r="E27" s="40"/>
      <c r="F27" s="40"/>
      <c r="G27" s="40"/>
      <c r="H27" s="40"/>
      <c r="I27" s="40"/>
    </row>
    <row r="28" spans="1:9" s="34" customFormat="1" ht="21.2" customHeight="1">
      <c r="A28" s="41">
        <v>21011</v>
      </c>
      <c r="B28" s="96" t="s">
        <v>191</v>
      </c>
      <c r="C28" s="39">
        <f>SUM(C29:C30)</f>
        <v>334.47999999999996</v>
      </c>
      <c r="D28" s="39">
        <f>SUM(D29:D30)</f>
        <v>334.47999999999996</v>
      </c>
      <c r="E28" s="40"/>
      <c r="F28" s="40"/>
      <c r="G28" s="40"/>
      <c r="H28" s="40"/>
      <c r="I28" s="40"/>
    </row>
    <row r="29" spans="1:9" s="34" customFormat="1" ht="21.2" customHeight="1">
      <c r="A29" s="41">
        <v>2101101</v>
      </c>
      <c r="B29" s="41" t="s">
        <v>192</v>
      </c>
      <c r="C29" s="39">
        <f t="shared" si="0"/>
        <v>75.89</v>
      </c>
      <c r="D29" s="39">
        <v>75.89</v>
      </c>
      <c r="E29" s="40"/>
      <c r="F29" s="40"/>
      <c r="G29" s="40"/>
      <c r="H29" s="40"/>
      <c r="I29" s="40"/>
    </row>
    <row r="30" spans="1:9" s="34" customFormat="1" ht="21.2" customHeight="1">
      <c r="A30" s="41">
        <v>2101102</v>
      </c>
      <c r="B30" s="41" t="s">
        <v>193</v>
      </c>
      <c r="C30" s="39">
        <f t="shared" si="0"/>
        <v>258.58999999999997</v>
      </c>
      <c r="D30" s="39">
        <v>258.58999999999997</v>
      </c>
      <c r="E30" s="40"/>
      <c r="F30" s="40"/>
      <c r="G30" s="40"/>
      <c r="H30" s="40"/>
      <c r="I30" s="40"/>
    </row>
    <row r="31" spans="1:9" s="34" customFormat="1" ht="21.2" customHeight="1">
      <c r="A31" s="96">
        <v>212</v>
      </c>
      <c r="B31" s="96" t="s">
        <v>194</v>
      </c>
      <c r="C31" s="103">
        <f>SUM(C32,C34)</f>
        <v>16941.54</v>
      </c>
      <c r="D31" s="103">
        <f>SUM(D32,D34)</f>
        <v>16941.54</v>
      </c>
      <c r="E31" s="40"/>
      <c r="F31" s="40"/>
      <c r="G31" s="40"/>
      <c r="H31" s="40"/>
      <c r="I31" s="40"/>
    </row>
    <row r="32" spans="1:9" s="34" customFormat="1" ht="21.2" customHeight="1">
      <c r="A32" s="41">
        <v>21203</v>
      </c>
      <c r="B32" s="96" t="s">
        <v>195</v>
      </c>
      <c r="C32" s="39">
        <f>C33</f>
        <v>12441.54</v>
      </c>
      <c r="D32" s="39">
        <f>D33</f>
        <v>12441.54</v>
      </c>
      <c r="E32" s="40"/>
      <c r="F32" s="40"/>
      <c r="G32" s="40"/>
      <c r="H32" s="40"/>
      <c r="I32" s="40"/>
    </row>
    <row r="33" spans="1:9" s="34" customFormat="1" ht="21.2" customHeight="1">
      <c r="A33" s="41">
        <v>2120399</v>
      </c>
      <c r="B33" s="97" t="s">
        <v>196</v>
      </c>
      <c r="C33" s="39">
        <f t="shared" si="0"/>
        <v>12441.54</v>
      </c>
      <c r="D33" s="39">
        <v>12441.54</v>
      </c>
      <c r="E33" s="40"/>
      <c r="F33" s="40"/>
      <c r="G33" s="40"/>
      <c r="H33" s="40"/>
      <c r="I33" s="40"/>
    </row>
    <row r="34" spans="1:9" s="34" customFormat="1" ht="21.2" customHeight="1">
      <c r="A34" s="41">
        <v>21208</v>
      </c>
      <c r="B34" s="101" t="s">
        <v>229</v>
      </c>
      <c r="C34" s="39">
        <f>C35</f>
        <v>4500</v>
      </c>
      <c r="D34" s="39">
        <f>D35</f>
        <v>4500</v>
      </c>
      <c r="E34" s="40"/>
      <c r="F34" s="40"/>
      <c r="G34" s="40"/>
      <c r="H34" s="40"/>
      <c r="I34" s="40"/>
    </row>
    <row r="35" spans="1:9" s="34" customFormat="1" ht="21.2" customHeight="1">
      <c r="A35" s="41">
        <v>2120803</v>
      </c>
      <c r="B35" s="97" t="s">
        <v>230</v>
      </c>
      <c r="C35" s="39">
        <f t="shared" si="0"/>
        <v>4500</v>
      </c>
      <c r="D35" s="39">
        <v>4500</v>
      </c>
      <c r="E35" s="40"/>
      <c r="F35" s="40"/>
      <c r="G35" s="40"/>
      <c r="H35" s="40"/>
      <c r="I35" s="40"/>
    </row>
    <row r="36" spans="1:9" s="34" customFormat="1" ht="21.2" customHeight="1">
      <c r="A36" s="96" t="s">
        <v>197</v>
      </c>
      <c r="B36" s="96" t="s">
        <v>198</v>
      </c>
      <c r="C36" s="103">
        <f>C37</f>
        <v>1832.12</v>
      </c>
      <c r="D36" s="103">
        <f>D37</f>
        <v>1832.12</v>
      </c>
      <c r="E36" s="40"/>
      <c r="F36" s="40"/>
      <c r="G36" s="40"/>
      <c r="H36" s="40"/>
      <c r="I36" s="40"/>
    </row>
    <row r="37" spans="1:9" s="34" customFormat="1" ht="21.2" customHeight="1">
      <c r="A37" s="41" t="s">
        <v>199</v>
      </c>
      <c r="B37" s="96" t="s">
        <v>231</v>
      </c>
      <c r="C37" s="39">
        <f>C38</f>
        <v>1832.12</v>
      </c>
      <c r="D37" s="39">
        <f>D38</f>
        <v>1832.12</v>
      </c>
      <c r="E37" s="40"/>
      <c r="F37" s="40"/>
      <c r="G37" s="40"/>
      <c r="H37" s="40"/>
      <c r="I37" s="40"/>
    </row>
    <row r="38" spans="1:9" s="34" customFormat="1" ht="21.2" customHeight="1">
      <c r="A38" s="41" t="s">
        <v>200</v>
      </c>
      <c r="B38" s="41" t="s">
        <v>233</v>
      </c>
      <c r="C38" s="39">
        <f t="shared" si="0"/>
        <v>1832.12</v>
      </c>
      <c r="D38" s="39">
        <v>1832.12</v>
      </c>
      <c r="E38" s="40"/>
      <c r="F38" s="40"/>
      <c r="G38" s="40"/>
      <c r="H38" s="40"/>
      <c r="I38" s="40"/>
    </row>
    <row r="39" spans="1:9" s="34" customFormat="1" ht="21.2" customHeight="1">
      <c r="A39" s="96" t="s">
        <v>201</v>
      </c>
      <c r="B39" s="96" t="s">
        <v>202</v>
      </c>
      <c r="C39" s="103">
        <f>SUM(C40,C45,C47)</f>
        <v>37549.96</v>
      </c>
      <c r="D39" s="103">
        <f>SUM(D40,D45,D47)</f>
        <v>34193.1</v>
      </c>
      <c r="E39" s="39"/>
      <c r="F39" s="39"/>
      <c r="G39" s="39"/>
      <c r="H39" s="39"/>
      <c r="I39" s="39">
        <f>SUM(I40,I45,I47)</f>
        <v>3356.86</v>
      </c>
    </row>
    <row r="40" spans="1:9" s="34" customFormat="1" ht="21.2" customHeight="1">
      <c r="A40" s="41" t="s">
        <v>203</v>
      </c>
      <c r="B40" s="96" t="s">
        <v>232</v>
      </c>
      <c r="C40" s="39">
        <f>SUM(C41:C44)</f>
        <v>9620.56</v>
      </c>
      <c r="D40" s="39">
        <f>SUM(D41:D44)</f>
        <v>6263.6999999999989</v>
      </c>
      <c r="E40" s="39"/>
      <c r="F40" s="39"/>
      <c r="G40" s="39"/>
      <c r="H40" s="39"/>
      <c r="I40" s="39">
        <f>SUM(I41:I44)</f>
        <v>3356.86</v>
      </c>
    </row>
    <row r="41" spans="1:9" s="34" customFormat="1" ht="21.2" customHeight="1">
      <c r="A41" s="41" t="s">
        <v>204</v>
      </c>
      <c r="B41" s="41" t="s">
        <v>234</v>
      </c>
      <c r="C41" s="39">
        <f t="shared" si="0"/>
        <v>1115.1199999999999</v>
      </c>
      <c r="D41" s="39">
        <v>1115.1199999999999</v>
      </c>
      <c r="E41" s="40"/>
      <c r="F41" s="40"/>
      <c r="G41" s="40"/>
      <c r="H41" s="40"/>
      <c r="I41" s="40"/>
    </row>
    <row r="42" spans="1:9" s="34" customFormat="1" ht="21.2" customHeight="1">
      <c r="A42" s="41" t="s">
        <v>205</v>
      </c>
      <c r="B42" s="41" t="s">
        <v>235</v>
      </c>
      <c r="C42" s="39">
        <f t="shared" si="0"/>
        <v>6984.41</v>
      </c>
      <c r="D42" s="39">
        <v>3635.1</v>
      </c>
      <c r="E42" s="40"/>
      <c r="F42" s="40"/>
      <c r="G42" s="40"/>
      <c r="H42" s="40"/>
      <c r="I42" s="40">
        <v>3349.31</v>
      </c>
    </row>
    <row r="43" spans="1:9" s="34" customFormat="1" ht="21.2" customHeight="1">
      <c r="A43" s="41" t="s">
        <v>206</v>
      </c>
      <c r="B43" s="41" t="s">
        <v>236</v>
      </c>
      <c r="C43" s="39">
        <f t="shared" si="0"/>
        <v>294.39999999999998</v>
      </c>
      <c r="D43" s="39">
        <v>294.39999999999998</v>
      </c>
      <c r="E43" s="40"/>
      <c r="F43" s="40"/>
      <c r="G43" s="40"/>
      <c r="H43" s="40"/>
      <c r="I43" s="40"/>
    </row>
    <row r="44" spans="1:9" s="34" customFormat="1" ht="21.2" customHeight="1">
      <c r="A44" s="41" t="s">
        <v>207</v>
      </c>
      <c r="B44" s="41" t="s">
        <v>237</v>
      </c>
      <c r="C44" s="39">
        <f t="shared" si="0"/>
        <v>1226.6299999999999</v>
      </c>
      <c r="D44" s="39">
        <v>1219.08</v>
      </c>
      <c r="E44" s="40"/>
      <c r="F44" s="40"/>
      <c r="G44" s="40"/>
      <c r="H44" s="40"/>
      <c r="I44" s="40">
        <v>7.55</v>
      </c>
    </row>
    <row r="45" spans="1:9" s="34" customFormat="1" ht="21.2" customHeight="1">
      <c r="A45" s="41" t="s">
        <v>208</v>
      </c>
      <c r="B45" s="96" t="s">
        <v>209</v>
      </c>
      <c r="C45" s="39">
        <f>SUM(C46:C46)</f>
        <v>589.4</v>
      </c>
      <c r="D45" s="39">
        <f>SUM(D46:D46)</f>
        <v>589.4</v>
      </c>
      <c r="E45" s="40"/>
      <c r="F45" s="40"/>
      <c r="G45" s="40"/>
      <c r="H45" s="40"/>
      <c r="I45" s="40"/>
    </row>
    <row r="46" spans="1:9" s="34" customFormat="1" ht="21.2" customHeight="1">
      <c r="A46" s="41">
        <v>2140499</v>
      </c>
      <c r="B46" s="41" t="s">
        <v>211</v>
      </c>
      <c r="C46" s="39">
        <f t="shared" si="0"/>
        <v>589.4</v>
      </c>
      <c r="D46" s="39">
        <v>589.4</v>
      </c>
      <c r="E46" s="40"/>
      <c r="F46" s="40"/>
      <c r="G46" s="40"/>
      <c r="H46" s="40"/>
      <c r="I46" s="40"/>
    </row>
    <row r="47" spans="1:9" s="34" customFormat="1" ht="21.2" customHeight="1">
      <c r="A47" s="41" t="s">
        <v>212</v>
      </c>
      <c r="B47" s="96" t="s">
        <v>213</v>
      </c>
      <c r="C47" s="39">
        <f>SUM(C48:C49)</f>
        <v>27340</v>
      </c>
      <c r="D47" s="39">
        <f>SUM(D48:D49)</f>
        <v>27340</v>
      </c>
      <c r="E47" s="40"/>
      <c r="F47" s="40"/>
      <c r="G47" s="40"/>
      <c r="H47" s="40"/>
      <c r="I47" s="40"/>
    </row>
    <row r="48" spans="1:9" s="34" customFormat="1" ht="21.2" customHeight="1">
      <c r="A48" s="41">
        <v>2140601</v>
      </c>
      <c r="B48" s="98" t="s">
        <v>214</v>
      </c>
      <c r="C48" s="39">
        <f t="shared" si="0"/>
        <v>4840</v>
      </c>
      <c r="D48" s="39">
        <v>4840</v>
      </c>
      <c r="E48" s="40"/>
      <c r="F48" s="40"/>
      <c r="G48" s="40"/>
      <c r="H48" s="40"/>
      <c r="I48" s="40"/>
    </row>
    <row r="49" spans="1:9" s="34" customFormat="1" ht="21.2" customHeight="1">
      <c r="A49" s="41" t="s">
        <v>215</v>
      </c>
      <c r="B49" s="41" t="s">
        <v>216</v>
      </c>
      <c r="C49" s="39">
        <f t="shared" si="0"/>
        <v>22500</v>
      </c>
      <c r="D49" s="39">
        <v>22500</v>
      </c>
      <c r="E49" s="40"/>
      <c r="F49" s="40"/>
      <c r="G49" s="40"/>
      <c r="H49" s="40"/>
      <c r="I49" s="40"/>
    </row>
    <row r="50" spans="1:9" s="34" customFormat="1" ht="21.2" customHeight="1">
      <c r="A50" s="96" t="s">
        <v>217</v>
      </c>
      <c r="B50" s="96" t="s">
        <v>218</v>
      </c>
      <c r="C50" s="103">
        <f>C51</f>
        <v>241.82</v>
      </c>
      <c r="D50" s="103">
        <f>D51</f>
        <v>241.82</v>
      </c>
      <c r="E50" s="40"/>
      <c r="F50" s="40"/>
      <c r="G50" s="40"/>
      <c r="H50" s="40"/>
      <c r="I50" s="40"/>
    </row>
    <row r="51" spans="1:9" s="34" customFormat="1" ht="21.2" customHeight="1">
      <c r="A51" s="41" t="s">
        <v>219</v>
      </c>
      <c r="B51" s="96" t="s">
        <v>220</v>
      </c>
      <c r="C51" s="39">
        <f>C52</f>
        <v>241.82</v>
      </c>
      <c r="D51" s="39">
        <f>D52</f>
        <v>241.82</v>
      </c>
      <c r="E51" s="40"/>
      <c r="F51" s="40"/>
      <c r="G51" s="40"/>
      <c r="H51" s="40"/>
      <c r="I51" s="40"/>
    </row>
    <row r="52" spans="1:9" s="34" customFormat="1" ht="21.2" customHeight="1">
      <c r="A52" s="41" t="s">
        <v>221</v>
      </c>
      <c r="B52" s="41" t="s">
        <v>222</v>
      </c>
      <c r="C52" s="39">
        <f t="shared" si="0"/>
        <v>241.82</v>
      </c>
      <c r="D52" s="39">
        <v>241.82</v>
      </c>
      <c r="E52" s="40"/>
      <c r="F52" s="40"/>
      <c r="G52" s="40"/>
      <c r="H52" s="40"/>
      <c r="I52" s="40"/>
    </row>
    <row r="53" spans="1:9" s="34" customFormat="1" ht="21.2" customHeight="1">
      <c r="A53" s="96">
        <v>229</v>
      </c>
      <c r="B53" s="99" t="s">
        <v>223</v>
      </c>
      <c r="C53" s="103">
        <f>C54</f>
        <v>100</v>
      </c>
      <c r="D53" s="103">
        <f>D54</f>
        <v>100</v>
      </c>
      <c r="E53" s="40"/>
      <c r="F53" s="40"/>
      <c r="G53" s="40"/>
      <c r="H53" s="40"/>
      <c r="I53" s="40"/>
    </row>
    <row r="54" spans="1:9" s="34" customFormat="1" ht="21.2" customHeight="1">
      <c r="A54" s="41">
        <v>22999</v>
      </c>
      <c r="B54" s="99" t="s">
        <v>224</v>
      </c>
      <c r="C54" s="39">
        <f>C55</f>
        <v>100</v>
      </c>
      <c r="D54" s="39">
        <f>D55</f>
        <v>100</v>
      </c>
      <c r="E54" s="40"/>
      <c r="F54" s="40"/>
      <c r="G54" s="40"/>
      <c r="H54" s="40"/>
      <c r="I54" s="40"/>
    </row>
    <row r="55" spans="1:9" s="34" customFormat="1" ht="21.2" customHeight="1">
      <c r="A55" s="41">
        <v>2299901</v>
      </c>
      <c r="B55" s="100" t="s">
        <v>225</v>
      </c>
      <c r="C55" s="39">
        <f t="shared" si="0"/>
        <v>100</v>
      </c>
      <c r="D55" s="39">
        <v>100</v>
      </c>
      <c r="E55" s="40"/>
      <c r="F55" s="40"/>
      <c r="G55" s="40"/>
      <c r="H55" s="40"/>
      <c r="I55" s="40"/>
    </row>
    <row r="56" spans="1:9" ht="21" customHeight="1">
      <c r="A56" s="67" t="s">
        <v>131</v>
      </c>
      <c r="C56" s="61"/>
      <c r="D56" s="61"/>
      <c r="E56" s="61"/>
      <c r="F56" s="61"/>
      <c r="G56" s="61"/>
      <c r="H56" s="61"/>
      <c r="I56" s="61"/>
    </row>
    <row r="57" spans="1:9" ht="21" customHeight="1">
      <c r="A57" s="67" t="s">
        <v>130</v>
      </c>
      <c r="C57" s="61"/>
      <c r="D57" s="61"/>
      <c r="E57" s="61"/>
      <c r="F57" s="61"/>
      <c r="G57" s="61"/>
      <c r="H57" s="61"/>
      <c r="I57" s="61"/>
    </row>
    <row r="58" spans="1:9" ht="21" customHeight="1">
      <c r="C58" s="61"/>
      <c r="D58" s="61"/>
      <c r="E58" s="61"/>
      <c r="F58" s="61"/>
      <c r="G58" s="61"/>
      <c r="H58" s="61"/>
      <c r="I58" s="61"/>
    </row>
    <row r="59" spans="1:9" ht="21" customHeight="1">
      <c r="C59" s="61"/>
      <c r="D59" s="61"/>
      <c r="E59" s="61"/>
      <c r="F59" s="61"/>
      <c r="G59" s="61"/>
      <c r="H59" s="61"/>
      <c r="I59" s="61"/>
    </row>
    <row r="60" spans="1:9" ht="21" customHeight="1">
      <c r="C60" s="61"/>
      <c r="D60" s="61"/>
      <c r="E60" s="61"/>
      <c r="F60" s="61"/>
      <c r="G60" s="61"/>
      <c r="H60" s="61"/>
      <c r="I60" s="61"/>
    </row>
    <row r="61" spans="1:9" ht="21" customHeight="1">
      <c r="C61" s="61"/>
      <c r="D61" s="61"/>
      <c r="E61" s="61"/>
      <c r="F61" s="61"/>
      <c r="G61" s="61"/>
      <c r="H61" s="61"/>
      <c r="I61" s="61"/>
    </row>
    <row r="62" spans="1:9" ht="21" customHeight="1">
      <c r="C62" s="61"/>
      <c r="D62" s="61"/>
      <c r="E62" s="61"/>
      <c r="F62" s="61"/>
      <c r="G62" s="61"/>
      <c r="H62" s="61"/>
      <c r="I62" s="61"/>
    </row>
    <row r="63" spans="1:9" ht="21" customHeight="1">
      <c r="C63" s="61"/>
      <c r="D63" s="61"/>
      <c r="E63" s="61"/>
      <c r="F63" s="61"/>
      <c r="G63" s="61"/>
      <c r="H63" s="61"/>
      <c r="I63" s="61"/>
    </row>
    <row r="64" spans="1:9" ht="21" customHeight="1">
      <c r="C64" s="61"/>
      <c r="D64" s="61"/>
      <c r="E64" s="61"/>
      <c r="F64" s="61"/>
      <c r="G64" s="61"/>
      <c r="H64" s="61"/>
      <c r="I64" s="61"/>
    </row>
    <row r="65" spans="3:9" s="33" customFormat="1" ht="21" customHeight="1">
      <c r="C65" s="61"/>
      <c r="D65" s="61"/>
      <c r="E65" s="61"/>
      <c r="F65" s="61"/>
      <c r="G65" s="61"/>
      <c r="H65" s="61"/>
      <c r="I65" s="61"/>
    </row>
    <row r="66" spans="3:9" s="33" customFormat="1" ht="21" customHeight="1">
      <c r="C66" s="61"/>
      <c r="D66" s="61"/>
      <c r="E66" s="61"/>
      <c r="F66" s="61"/>
      <c r="G66" s="61"/>
      <c r="H66" s="61"/>
      <c r="I66" s="61"/>
    </row>
    <row r="67" spans="3:9" s="33" customFormat="1" ht="21" customHeight="1">
      <c r="C67" s="61"/>
      <c r="D67" s="61"/>
      <c r="E67" s="61"/>
      <c r="F67" s="61"/>
      <c r="G67" s="61"/>
      <c r="H67" s="61"/>
      <c r="I67" s="61"/>
    </row>
    <row r="68" spans="3:9" s="33" customFormat="1" ht="21" customHeight="1">
      <c r="C68" s="61"/>
      <c r="D68" s="61"/>
      <c r="E68" s="61"/>
      <c r="F68" s="61"/>
      <c r="G68" s="61"/>
      <c r="H68" s="61"/>
      <c r="I68" s="61"/>
    </row>
    <row r="69" spans="3:9" s="33" customFormat="1" ht="21" customHeight="1">
      <c r="C69" s="61"/>
      <c r="D69" s="61"/>
      <c r="E69" s="61"/>
      <c r="F69" s="61"/>
      <c r="G69" s="61"/>
      <c r="H69" s="61"/>
      <c r="I69" s="61"/>
    </row>
    <row r="70" spans="3:9" s="33" customFormat="1" ht="21" customHeight="1">
      <c r="C70" s="61"/>
      <c r="D70" s="61"/>
      <c r="E70" s="61"/>
      <c r="F70" s="61"/>
      <c r="G70" s="61"/>
      <c r="H70" s="61"/>
      <c r="I70" s="61"/>
    </row>
    <row r="71" spans="3:9" s="33" customFormat="1">
      <c r="C71" s="61"/>
      <c r="D71" s="61"/>
      <c r="E71" s="61"/>
      <c r="F71" s="61"/>
      <c r="G71" s="61"/>
      <c r="H71" s="61"/>
      <c r="I71" s="61"/>
    </row>
    <row r="72" spans="3:9" s="33" customFormat="1">
      <c r="C72" s="61"/>
      <c r="D72" s="61"/>
      <c r="E72" s="61"/>
      <c r="F72" s="61"/>
      <c r="G72" s="61"/>
      <c r="H72" s="61"/>
      <c r="I72" s="61"/>
    </row>
    <row r="73" spans="3:9" s="33" customFormat="1">
      <c r="C73" s="61"/>
      <c r="D73" s="61"/>
      <c r="E73" s="61"/>
      <c r="F73" s="61"/>
      <c r="G73" s="61"/>
      <c r="H73" s="61"/>
      <c r="I73" s="61"/>
    </row>
    <row r="74" spans="3:9" s="33" customFormat="1">
      <c r="C74" s="61"/>
      <c r="D74" s="61"/>
      <c r="E74" s="61"/>
      <c r="F74" s="61"/>
      <c r="G74" s="61"/>
      <c r="H74" s="61"/>
      <c r="I74" s="61"/>
    </row>
    <row r="75" spans="3:9" s="33" customFormat="1">
      <c r="C75" s="61"/>
      <c r="D75" s="61"/>
      <c r="E75" s="61"/>
      <c r="F75" s="61"/>
      <c r="G75" s="61"/>
      <c r="H75" s="61"/>
      <c r="I75" s="61"/>
    </row>
    <row r="76" spans="3:9" s="33" customFormat="1">
      <c r="C76" s="61"/>
      <c r="D76" s="61"/>
      <c r="E76" s="61"/>
      <c r="F76" s="61"/>
      <c r="G76" s="61"/>
      <c r="H76" s="61"/>
      <c r="I76" s="61"/>
    </row>
    <row r="77" spans="3:9" s="33" customFormat="1">
      <c r="C77" s="61"/>
      <c r="D77" s="61"/>
      <c r="E77" s="61"/>
      <c r="F77" s="61"/>
      <c r="G77" s="61"/>
      <c r="H77" s="61"/>
      <c r="I77" s="61"/>
    </row>
    <row r="78" spans="3:9" s="33" customFormat="1">
      <c r="C78" s="61"/>
      <c r="D78" s="61"/>
      <c r="E78" s="61"/>
      <c r="F78" s="61"/>
      <c r="G78" s="61"/>
      <c r="H78" s="61"/>
      <c r="I78" s="61"/>
    </row>
    <row r="79" spans="3:9" s="33" customFormat="1">
      <c r="C79" s="61"/>
      <c r="D79" s="61"/>
      <c r="E79" s="61"/>
      <c r="F79" s="61"/>
      <c r="G79" s="61"/>
      <c r="H79" s="61"/>
      <c r="I79" s="61"/>
    </row>
    <row r="80" spans="3:9" s="33" customFormat="1">
      <c r="C80" s="61"/>
      <c r="D80" s="61"/>
      <c r="E80" s="61"/>
      <c r="F80" s="61"/>
      <c r="G80" s="61"/>
      <c r="H80" s="61"/>
      <c r="I80" s="61"/>
    </row>
    <row r="81" spans="3:9" s="33" customFormat="1">
      <c r="C81" s="61"/>
      <c r="D81" s="61"/>
      <c r="E81" s="61"/>
      <c r="F81" s="61"/>
      <c r="G81" s="61"/>
      <c r="H81" s="61"/>
      <c r="I81" s="61"/>
    </row>
    <row r="82" spans="3:9" s="33" customFormat="1">
      <c r="C82" s="61"/>
      <c r="D82" s="61"/>
      <c r="E82" s="61"/>
      <c r="F82" s="61"/>
      <c r="G82" s="61"/>
      <c r="H82" s="61"/>
      <c r="I82" s="61"/>
    </row>
    <row r="83" spans="3:9" s="33" customFormat="1">
      <c r="C83" s="61"/>
      <c r="D83" s="61"/>
      <c r="E83" s="61"/>
      <c r="F83" s="61"/>
      <c r="G83" s="61"/>
      <c r="H83" s="61"/>
      <c r="I83" s="61"/>
    </row>
    <row r="84" spans="3:9" s="33" customFormat="1">
      <c r="C84" s="61"/>
      <c r="D84" s="61"/>
      <c r="E84" s="61"/>
      <c r="F84" s="61"/>
      <c r="G84" s="61"/>
      <c r="H84" s="61"/>
      <c r="I84" s="61"/>
    </row>
    <row r="85" spans="3:9" s="33" customFormat="1">
      <c r="C85" s="61"/>
      <c r="D85" s="61"/>
      <c r="E85" s="61"/>
      <c r="F85" s="61"/>
      <c r="G85" s="61"/>
      <c r="H85" s="61"/>
      <c r="I85" s="61"/>
    </row>
    <row r="86" spans="3:9" s="33" customFormat="1">
      <c r="C86" s="61"/>
      <c r="D86" s="61"/>
      <c r="E86" s="61"/>
      <c r="F86" s="61"/>
      <c r="G86" s="61"/>
      <c r="H86" s="61"/>
      <c r="I86" s="61"/>
    </row>
    <row r="87" spans="3:9" s="33" customFormat="1">
      <c r="C87" s="61"/>
      <c r="D87" s="61"/>
      <c r="E87" s="61"/>
      <c r="F87" s="61"/>
      <c r="G87" s="61"/>
      <c r="H87" s="61"/>
      <c r="I87" s="61"/>
    </row>
    <row r="88" spans="3:9" s="33" customFormat="1">
      <c r="C88" s="61"/>
      <c r="D88" s="61"/>
      <c r="E88" s="61"/>
      <c r="F88" s="61"/>
      <c r="G88" s="61"/>
      <c r="H88" s="61"/>
      <c r="I88" s="61"/>
    </row>
    <row r="89" spans="3:9" s="33" customFormat="1">
      <c r="C89" s="61"/>
      <c r="D89" s="61"/>
      <c r="E89" s="61"/>
      <c r="F89" s="61"/>
      <c r="G89" s="61"/>
      <c r="H89" s="61"/>
      <c r="I89" s="61"/>
    </row>
    <row r="90" spans="3:9" s="33" customFormat="1">
      <c r="C90" s="61"/>
      <c r="D90" s="61"/>
      <c r="E90" s="61"/>
      <c r="F90" s="61"/>
      <c r="G90" s="61"/>
      <c r="H90" s="61"/>
      <c r="I90" s="61"/>
    </row>
    <row r="91" spans="3:9" s="33" customFormat="1">
      <c r="C91" s="61"/>
      <c r="D91" s="61"/>
      <c r="E91" s="61"/>
      <c r="F91" s="61"/>
      <c r="G91" s="61"/>
      <c r="H91" s="61"/>
      <c r="I91" s="61"/>
    </row>
    <row r="92" spans="3:9" s="33" customFormat="1">
      <c r="C92" s="61"/>
      <c r="D92" s="61"/>
      <c r="E92" s="61"/>
      <c r="F92" s="61"/>
      <c r="G92" s="61"/>
      <c r="H92" s="61"/>
      <c r="I92" s="61"/>
    </row>
    <row r="93" spans="3:9" s="33" customFormat="1">
      <c r="C93" s="61"/>
      <c r="D93" s="61"/>
      <c r="E93" s="61"/>
      <c r="F93" s="61"/>
      <c r="G93" s="61"/>
      <c r="H93" s="61"/>
      <c r="I93" s="61"/>
    </row>
    <row r="94" spans="3:9" s="33" customFormat="1">
      <c r="C94" s="61"/>
      <c r="D94" s="61"/>
      <c r="E94" s="61"/>
      <c r="F94" s="61"/>
      <c r="G94" s="61"/>
      <c r="H94" s="61"/>
      <c r="I94" s="61"/>
    </row>
    <row r="95" spans="3:9" s="33" customFormat="1">
      <c r="C95" s="61"/>
      <c r="D95" s="61"/>
      <c r="E95" s="61"/>
      <c r="F95" s="61"/>
      <c r="G95" s="61"/>
      <c r="H95" s="61"/>
      <c r="I95" s="61"/>
    </row>
    <row r="96" spans="3:9" s="33" customFormat="1">
      <c r="C96" s="61"/>
      <c r="D96" s="61"/>
      <c r="E96" s="61"/>
      <c r="F96" s="61"/>
      <c r="G96" s="61"/>
      <c r="H96" s="61"/>
      <c r="I96" s="61"/>
    </row>
    <row r="97" spans="3:9" s="33" customFormat="1">
      <c r="C97" s="61"/>
      <c r="D97" s="61"/>
      <c r="E97" s="61"/>
      <c r="F97" s="61"/>
      <c r="G97" s="61"/>
      <c r="H97" s="61"/>
      <c r="I97" s="61"/>
    </row>
    <row r="98" spans="3:9" s="33" customFormat="1">
      <c r="C98" s="61"/>
      <c r="D98" s="61"/>
      <c r="E98" s="61"/>
      <c r="F98" s="61"/>
      <c r="G98" s="61"/>
      <c r="H98" s="61"/>
      <c r="I98" s="61"/>
    </row>
    <row r="99" spans="3:9" s="33" customFormat="1">
      <c r="C99" s="61"/>
      <c r="D99" s="61"/>
      <c r="E99" s="61"/>
      <c r="F99" s="61"/>
      <c r="G99" s="61"/>
      <c r="H99" s="61"/>
      <c r="I99" s="61"/>
    </row>
    <row r="100" spans="3:9" s="33" customFormat="1">
      <c r="C100" s="61"/>
      <c r="D100" s="61"/>
      <c r="E100" s="61"/>
      <c r="F100" s="61"/>
      <c r="G100" s="61"/>
      <c r="H100" s="61"/>
      <c r="I100" s="61"/>
    </row>
    <row r="101" spans="3:9" s="33" customFormat="1">
      <c r="C101" s="61"/>
      <c r="D101" s="61"/>
      <c r="E101" s="61"/>
      <c r="F101" s="61"/>
      <c r="G101" s="61"/>
      <c r="H101" s="61"/>
      <c r="I101" s="61"/>
    </row>
    <row r="102" spans="3:9" s="33" customFormat="1">
      <c r="C102" s="61"/>
      <c r="D102" s="61"/>
      <c r="E102" s="61"/>
      <c r="F102" s="61"/>
      <c r="G102" s="61"/>
      <c r="H102" s="61"/>
      <c r="I102" s="61"/>
    </row>
    <row r="103" spans="3:9" s="33" customFormat="1">
      <c r="C103" s="61"/>
      <c r="D103" s="61"/>
      <c r="E103" s="61"/>
      <c r="F103" s="61"/>
      <c r="G103" s="61"/>
      <c r="H103" s="61"/>
      <c r="I103" s="61"/>
    </row>
    <row r="104" spans="3:9" s="33" customFormat="1">
      <c r="C104" s="61"/>
      <c r="D104" s="61"/>
      <c r="E104" s="61"/>
      <c r="F104" s="61"/>
      <c r="G104" s="61"/>
      <c r="H104" s="61"/>
      <c r="I104" s="61"/>
    </row>
    <row r="105" spans="3:9" s="33" customFormat="1">
      <c r="C105" s="61"/>
      <c r="D105" s="61"/>
      <c r="E105" s="61"/>
      <c r="F105" s="61"/>
      <c r="G105" s="61"/>
      <c r="H105" s="61"/>
      <c r="I105" s="61"/>
    </row>
    <row r="106" spans="3:9" s="33" customFormat="1">
      <c r="C106" s="61"/>
      <c r="D106" s="61"/>
      <c r="E106" s="61"/>
      <c r="F106" s="61"/>
      <c r="G106" s="61"/>
      <c r="H106" s="61"/>
      <c r="I106" s="61"/>
    </row>
    <row r="107" spans="3:9" s="33" customFormat="1">
      <c r="C107" s="61"/>
      <c r="D107" s="61"/>
      <c r="E107" s="61"/>
      <c r="F107" s="61"/>
      <c r="G107" s="61"/>
      <c r="H107" s="61"/>
      <c r="I107" s="61"/>
    </row>
    <row r="108" spans="3:9" s="33" customFormat="1">
      <c r="C108" s="61"/>
      <c r="D108" s="61"/>
      <c r="E108" s="61"/>
      <c r="F108" s="61"/>
      <c r="G108" s="61"/>
      <c r="H108" s="61"/>
      <c r="I108" s="61"/>
    </row>
    <row r="109" spans="3:9" s="33" customFormat="1">
      <c r="C109" s="61"/>
      <c r="D109" s="61"/>
      <c r="E109" s="61"/>
      <c r="F109" s="61"/>
      <c r="G109" s="61"/>
      <c r="H109" s="61"/>
      <c r="I109" s="61"/>
    </row>
    <row r="110" spans="3:9" s="33" customFormat="1">
      <c r="C110" s="61"/>
      <c r="D110" s="61"/>
      <c r="E110" s="61"/>
      <c r="F110" s="61"/>
      <c r="G110" s="61"/>
      <c r="H110" s="61"/>
      <c r="I110" s="61"/>
    </row>
    <row r="111" spans="3:9" s="33" customFormat="1">
      <c r="C111" s="61"/>
      <c r="D111" s="61"/>
      <c r="E111" s="61"/>
      <c r="F111" s="61"/>
      <c r="G111" s="61"/>
      <c r="H111" s="61"/>
      <c r="I111" s="61"/>
    </row>
    <row r="112" spans="3:9" s="33" customFormat="1">
      <c r="C112" s="61"/>
      <c r="D112" s="61"/>
      <c r="E112" s="61"/>
      <c r="F112" s="61"/>
      <c r="G112" s="61"/>
      <c r="H112" s="61"/>
      <c r="I112" s="61"/>
    </row>
    <row r="113" spans="3:9" s="33" customFormat="1">
      <c r="C113" s="61"/>
      <c r="D113" s="61"/>
      <c r="E113" s="61"/>
      <c r="F113" s="61"/>
      <c r="G113" s="61"/>
      <c r="H113" s="61"/>
      <c r="I113" s="61"/>
    </row>
    <row r="114" spans="3:9" s="33" customFormat="1">
      <c r="C114" s="61"/>
      <c r="D114" s="61"/>
      <c r="E114" s="61"/>
      <c r="F114" s="61"/>
      <c r="G114" s="61"/>
      <c r="H114" s="61"/>
      <c r="I114" s="61"/>
    </row>
    <row r="115" spans="3:9" s="33" customFormat="1">
      <c r="C115" s="61"/>
      <c r="D115" s="61"/>
      <c r="E115" s="61"/>
      <c r="F115" s="61"/>
      <c r="G115" s="61"/>
      <c r="H115" s="61"/>
      <c r="I115" s="61"/>
    </row>
    <row r="116" spans="3:9" s="33" customFormat="1">
      <c r="C116" s="61"/>
      <c r="D116" s="61"/>
      <c r="E116" s="61"/>
      <c r="F116" s="61"/>
      <c r="G116" s="61"/>
      <c r="H116" s="61"/>
      <c r="I116" s="61"/>
    </row>
    <row r="117" spans="3:9" s="33" customFormat="1">
      <c r="C117" s="61"/>
      <c r="D117" s="61"/>
      <c r="E117" s="61"/>
      <c r="F117" s="61"/>
      <c r="G117" s="61"/>
      <c r="H117" s="61"/>
      <c r="I117" s="61"/>
    </row>
    <row r="118" spans="3:9" s="33" customFormat="1">
      <c r="C118" s="61"/>
      <c r="D118" s="61"/>
      <c r="E118" s="61"/>
      <c r="F118" s="61"/>
      <c r="G118" s="61"/>
      <c r="H118" s="61"/>
      <c r="I118" s="61"/>
    </row>
    <row r="119" spans="3:9" s="33" customFormat="1">
      <c r="C119" s="61"/>
      <c r="D119" s="61"/>
      <c r="E119" s="61"/>
      <c r="F119" s="61"/>
      <c r="G119" s="61"/>
      <c r="H119" s="61"/>
      <c r="I119" s="61"/>
    </row>
  </sheetData>
  <mergeCells count="13">
    <mergeCell ref="G4:G7"/>
    <mergeCell ref="A3:B3"/>
    <mergeCell ref="A8:B8"/>
    <mergeCell ref="A1:I1"/>
    <mergeCell ref="H4:H7"/>
    <mergeCell ref="I4:I7"/>
    <mergeCell ref="A5:A7"/>
    <mergeCell ref="B5:B7"/>
    <mergeCell ref="A4:B4"/>
    <mergeCell ref="C4:C7"/>
    <mergeCell ref="D4:D7"/>
    <mergeCell ref="E4:E7"/>
    <mergeCell ref="F4:F7"/>
  </mergeCells>
  <phoneticPr fontId="3" type="noConversion"/>
  <conditionalFormatting sqref="B3">
    <cfRule type="expression" dxfId="8" priority="1" stopIfTrue="1">
      <formula>含公式的单元格</formula>
    </cfRule>
  </conditionalFormatting>
  <printOptions horizontalCentered="1"/>
  <pageMargins left="0.78740157480314965" right="0.39370078740157483" top="0.78740157480314965" bottom="0.78740157480314965" header="0.31496062992125984" footer="0.31496062992125984"/>
  <pageSetup paperSize="9" orientation="portrait"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activeCell="A8" sqref="A8:XFD56"/>
    </sheetView>
  </sheetViews>
  <sheetFormatPr defaultRowHeight="11.25"/>
  <cols>
    <col min="1" max="1" width="11.83203125" style="62" customWidth="1"/>
    <col min="2" max="2" width="31.33203125" style="33" customWidth="1"/>
    <col min="3" max="3" width="17.5" style="33" customWidth="1"/>
    <col min="4" max="4" width="14.6640625" style="33" customWidth="1"/>
    <col min="5" max="5" width="16.5" style="33" customWidth="1"/>
    <col min="6" max="7" width="7.1640625" style="33" customWidth="1"/>
    <col min="8" max="8" width="7.33203125" style="33" customWidth="1"/>
    <col min="9" max="242" width="9.33203125" style="33"/>
    <col min="243" max="245" width="3.6640625" style="33" customWidth="1"/>
    <col min="246" max="246" width="43.6640625" style="33" customWidth="1"/>
    <col min="247" max="253" width="20" style="33" customWidth="1"/>
    <col min="254" max="254" width="11.33203125" style="33" customWidth="1"/>
    <col min="255" max="16384" width="9.33203125" style="33"/>
  </cols>
  <sheetData>
    <row r="1" spans="1:8" ht="35.25" customHeight="1">
      <c r="A1" s="123" t="s">
        <v>153</v>
      </c>
      <c r="B1" s="123"/>
      <c r="C1" s="123"/>
      <c r="D1" s="123"/>
      <c r="E1" s="123"/>
      <c r="F1" s="123"/>
      <c r="G1" s="123"/>
      <c r="H1" s="123"/>
    </row>
    <row r="2" spans="1:8" ht="13.5">
      <c r="A2" s="70"/>
      <c r="B2" s="43"/>
      <c r="C2" s="43"/>
      <c r="D2" s="43"/>
      <c r="E2" s="43"/>
      <c r="F2" s="43"/>
      <c r="G2" s="43"/>
      <c r="H2" s="44" t="s">
        <v>47</v>
      </c>
    </row>
    <row r="3" spans="1:8" ht="14.25">
      <c r="A3" s="128" t="s">
        <v>286</v>
      </c>
      <c r="B3" s="128"/>
      <c r="C3" s="43"/>
      <c r="D3" s="43"/>
      <c r="E3" s="45"/>
      <c r="F3" s="43"/>
      <c r="G3" s="43"/>
      <c r="H3" s="44" t="s">
        <v>41</v>
      </c>
    </row>
    <row r="4" spans="1:8" s="34" customFormat="1" ht="21.75" customHeight="1">
      <c r="A4" s="137" t="s">
        <v>20</v>
      </c>
      <c r="B4" s="138" t="s">
        <v>21</v>
      </c>
      <c r="C4" s="131" t="s">
        <v>3</v>
      </c>
      <c r="D4" s="131" t="s">
        <v>42</v>
      </c>
      <c r="E4" s="131" t="s">
        <v>43</v>
      </c>
      <c r="F4" s="131" t="s">
        <v>44</v>
      </c>
      <c r="G4" s="131" t="s">
        <v>45</v>
      </c>
      <c r="H4" s="131" t="s">
        <v>46</v>
      </c>
    </row>
    <row r="5" spans="1:8" s="34" customFormat="1" ht="17.25" customHeight="1">
      <c r="A5" s="131" t="s">
        <v>63</v>
      </c>
      <c r="B5" s="131" t="s">
        <v>59</v>
      </c>
      <c r="C5" s="132"/>
      <c r="D5" s="132"/>
      <c r="E5" s="132"/>
      <c r="F5" s="132"/>
      <c r="G5" s="132"/>
      <c r="H5" s="132"/>
    </row>
    <row r="6" spans="1:8" s="34" customFormat="1" ht="21" customHeight="1">
      <c r="A6" s="132"/>
      <c r="B6" s="132" t="s">
        <v>21</v>
      </c>
      <c r="C6" s="132"/>
      <c r="D6" s="132"/>
      <c r="E6" s="132"/>
      <c r="F6" s="132"/>
      <c r="G6" s="132"/>
      <c r="H6" s="132"/>
    </row>
    <row r="7" spans="1:8" s="34" customFormat="1" ht="21" customHeight="1">
      <c r="A7" s="133"/>
      <c r="B7" s="133" t="s">
        <v>21</v>
      </c>
      <c r="C7" s="133"/>
      <c r="D7" s="133"/>
      <c r="E7" s="133"/>
      <c r="F7" s="133"/>
      <c r="G7" s="133"/>
      <c r="H7" s="133"/>
    </row>
    <row r="8" spans="1:8" s="108" customFormat="1" ht="21" customHeight="1">
      <c r="A8" s="135" t="s">
        <v>288</v>
      </c>
      <c r="B8" s="136"/>
      <c r="C8" s="106">
        <f>SUM(C9,C12,C15,C27,C31,C36,C39,C51,C54)</f>
        <v>70067.350000000006</v>
      </c>
      <c r="D8" s="106">
        <f>SUM(D9,D12,D15,D27,D31,D36,D39,D51,D54)</f>
        <v>7139.8799999999992</v>
      </c>
      <c r="E8" s="106">
        <f>SUM(E9,E12,E15,E27,E31,E36,E39,E51,E54)</f>
        <v>62927.47</v>
      </c>
      <c r="F8" s="107"/>
      <c r="G8" s="107"/>
      <c r="H8" s="107"/>
    </row>
    <row r="9" spans="1:8" s="108" customFormat="1" ht="21.2" customHeight="1">
      <c r="A9" s="96" t="s">
        <v>32</v>
      </c>
      <c r="B9" s="99" t="s">
        <v>33</v>
      </c>
      <c r="C9" s="106">
        <f>C10</f>
        <v>11809</v>
      </c>
      <c r="D9" s="106"/>
      <c r="E9" s="106">
        <f>E10</f>
        <v>11809</v>
      </c>
      <c r="F9" s="107"/>
      <c r="G9" s="107"/>
      <c r="H9" s="107"/>
    </row>
    <row r="10" spans="1:8" s="34" customFormat="1" ht="21.2" customHeight="1">
      <c r="A10" s="41" t="s">
        <v>238</v>
      </c>
      <c r="B10" s="99" t="s">
        <v>239</v>
      </c>
      <c r="C10" s="53">
        <f>C11</f>
        <v>11809</v>
      </c>
      <c r="D10" s="53"/>
      <c r="E10" s="53">
        <f>E11</f>
        <v>11809</v>
      </c>
      <c r="F10" s="54"/>
      <c r="G10" s="54"/>
      <c r="H10" s="54"/>
    </row>
    <row r="11" spans="1:8" s="34" customFormat="1" ht="21.2" customHeight="1">
      <c r="A11" s="41" t="s">
        <v>240</v>
      </c>
      <c r="B11" s="100" t="s">
        <v>241</v>
      </c>
      <c r="C11" s="53">
        <f>SUM(D11:E11)</f>
        <v>11809</v>
      </c>
      <c r="D11" s="53"/>
      <c r="E11" s="105">
        <v>11809</v>
      </c>
      <c r="F11" s="54"/>
      <c r="G11" s="54"/>
      <c r="H11" s="54"/>
    </row>
    <row r="12" spans="1:8" s="34" customFormat="1" ht="21.2" customHeight="1">
      <c r="A12" s="96" t="s">
        <v>34</v>
      </c>
      <c r="B12" s="99" t="s">
        <v>35</v>
      </c>
      <c r="C12" s="106">
        <f>C13</f>
        <v>11.43</v>
      </c>
      <c r="D12" s="106">
        <f>D13</f>
        <v>11.43</v>
      </c>
      <c r="E12" s="53"/>
      <c r="F12" s="54"/>
      <c r="G12" s="54"/>
      <c r="H12" s="54"/>
    </row>
    <row r="13" spans="1:8" s="34" customFormat="1" ht="21.2" customHeight="1">
      <c r="A13" s="41" t="s">
        <v>36</v>
      </c>
      <c r="B13" s="100" t="s">
        <v>242</v>
      </c>
      <c r="C13" s="53">
        <f>C14</f>
        <v>11.43</v>
      </c>
      <c r="D13" s="53">
        <f>D14</f>
        <v>11.43</v>
      </c>
      <c r="E13" s="53"/>
      <c r="F13" s="54"/>
      <c r="G13" s="54"/>
      <c r="H13" s="54"/>
    </row>
    <row r="14" spans="1:8" s="34" customFormat="1" ht="21.2" customHeight="1">
      <c r="A14" s="41" t="s">
        <v>37</v>
      </c>
      <c r="B14" s="100" t="s">
        <v>243</v>
      </c>
      <c r="C14" s="53">
        <f>SUM(D14:E14)</f>
        <v>11.43</v>
      </c>
      <c r="D14" s="53">
        <v>11.43</v>
      </c>
      <c r="E14" s="104"/>
      <c r="F14" s="54"/>
      <c r="G14" s="54"/>
      <c r="H14" s="54"/>
    </row>
    <row r="15" spans="1:8" s="34" customFormat="1" ht="21.2" customHeight="1">
      <c r="A15" s="96" t="s">
        <v>172</v>
      </c>
      <c r="B15" s="99" t="s">
        <v>38</v>
      </c>
      <c r="C15" s="106">
        <f>SUM(C16,C22,C25)</f>
        <v>1200.46</v>
      </c>
      <c r="D15" s="106">
        <f>SUM(D16,D22,D25)</f>
        <v>1200.46</v>
      </c>
      <c r="E15" s="53"/>
      <c r="F15" s="54"/>
      <c r="G15" s="54"/>
      <c r="H15" s="54"/>
    </row>
    <row r="16" spans="1:8" s="34" customFormat="1" ht="21.2" customHeight="1">
      <c r="A16" s="41" t="s">
        <v>173</v>
      </c>
      <c r="B16" s="99" t="s">
        <v>244</v>
      </c>
      <c r="C16" s="53">
        <f>SUM(C17:C21)</f>
        <v>1059.45</v>
      </c>
      <c r="D16" s="53">
        <f>SUM(D17:D21)</f>
        <v>1059.45</v>
      </c>
      <c r="E16" s="53"/>
      <c r="F16" s="54"/>
      <c r="G16" s="54"/>
      <c r="H16" s="54"/>
    </row>
    <row r="17" spans="1:8" s="34" customFormat="1" ht="21.2" customHeight="1">
      <c r="A17" s="41" t="s">
        <v>175</v>
      </c>
      <c r="B17" s="100" t="s">
        <v>245</v>
      </c>
      <c r="C17" s="53">
        <f>SUM(D17:E17)</f>
        <v>5.54</v>
      </c>
      <c r="D17" s="53">
        <v>5.54</v>
      </c>
      <c r="E17" s="104"/>
      <c r="F17" s="54"/>
      <c r="G17" s="54"/>
      <c r="H17" s="54"/>
    </row>
    <row r="18" spans="1:8" s="34" customFormat="1" ht="21.2" customHeight="1">
      <c r="A18" s="41" t="s">
        <v>177</v>
      </c>
      <c r="B18" s="100" t="s">
        <v>246</v>
      </c>
      <c r="C18" s="53">
        <f t="shared" ref="C18:C26" si="0">SUM(D18:E18)</f>
        <v>0.06</v>
      </c>
      <c r="D18" s="53">
        <v>0.06</v>
      </c>
      <c r="E18" s="104"/>
      <c r="F18" s="54"/>
      <c r="G18" s="54"/>
      <c r="H18" s="54"/>
    </row>
    <row r="19" spans="1:8" s="34" customFormat="1" ht="21.2" customHeight="1">
      <c r="A19" s="41" t="s">
        <v>247</v>
      </c>
      <c r="B19" s="100" t="s">
        <v>248</v>
      </c>
      <c r="C19" s="53">
        <f t="shared" si="0"/>
        <v>402.93</v>
      </c>
      <c r="D19" s="53">
        <v>402.93</v>
      </c>
      <c r="E19" s="104"/>
      <c r="F19" s="54"/>
      <c r="G19" s="54"/>
      <c r="H19" s="54"/>
    </row>
    <row r="20" spans="1:8" s="34" customFormat="1" ht="21.2" customHeight="1">
      <c r="A20" s="41" t="s">
        <v>249</v>
      </c>
      <c r="B20" s="100" t="s">
        <v>250</v>
      </c>
      <c r="C20" s="53">
        <f t="shared" si="0"/>
        <v>160.46</v>
      </c>
      <c r="D20" s="53">
        <v>160.46</v>
      </c>
      <c r="E20" s="104"/>
      <c r="F20" s="54"/>
      <c r="G20" s="54"/>
      <c r="H20" s="54"/>
    </row>
    <row r="21" spans="1:8" s="34" customFormat="1" ht="21.2" customHeight="1">
      <c r="A21" s="41">
        <v>2080599</v>
      </c>
      <c r="B21" s="41" t="s">
        <v>228</v>
      </c>
      <c r="C21" s="53">
        <f t="shared" si="0"/>
        <v>490.46</v>
      </c>
      <c r="D21" s="53">
        <v>490.46</v>
      </c>
      <c r="E21" s="104"/>
      <c r="F21" s="54"/>
      <c r="G21" s="54"/>
      <c r="H21" s="54"/>
    </row>
    <row r="22" spans="1:8" s="34" customFormat="1" ht="21.2" customHeight="1">
      <c r="A22" s="41" t="s">
        <v>181</v>
      </c>
      <c r="B22" s="99" t="s">
        <v>251</v>
      </c>
      <c r="C22" s="53">
        <f>SUM(C23:C24)</f>
        <v>75.45</v>
      </c>
      <c r="D22" s="53">
        <f>SUM(D23:D24)</f>
        <v>75.45</v>
      </c>
      <c r="E22" s="53"/>
      <c r="F22" s="54"/>
      <c r="G22" s="54"/>
      <c r="H22" s="54"/>
    </row>
    <row r="23" spans="1:8" s="34" customFormat="1" ht="21.2" customHeight="1">
      <c r="A23" s="41" t="s">
        <v>183</v>
      </c>
      <c r="B23" s="100" t="s">
        <v>252</v>
      </c>
      <c r="C23" s="53">
        <f t="shared" si="0"/>
        <v>74.19</v>
      </c>
      <c r="D23" s="53">
        <v>74.19</v>
      </c>
      <c r="E23" s="104"/>
      <c r="F23" s="54"/>
      <c r="G23" s="54"/>
      <c r="H23" s="54"/>
    </row>
    <row r="24" spans="1:8" s="34" customFormat="1" ht="21.2" customHeight="1">
      <c r="A24" s="41">
        <v>2080899</v>
      </c>
      <c r="B24" s="41" t="s">
        <v>227</v>
      </c>
      <c r="C24" s="53">
        <f t="shared" si="0"/>
        <v>1.26</v>
      </c>
      <c r="D24" s="53">
        <v>1.26</v>
      </c>
      <c r="E24" s="104"/>
      <c r="F24" s="54"/>
      <c r="G24" s="54"/>
      <c r="H24" s="54"/>
    </row>
    <row r="25" spans="1:8" s="34" customFormat="1" ht="21.2" customHeight="1">
      <c r="A25" s="41" t="s">
        <v>185</v>
      </c>
      <c r="B25" s="99" t="s">
        <v>253</v>
      </c>
      <c r="C25" s="53">
        <f>C26</f>
        <v>65.56</v>
      </c>
      <c r="D25" s="53">
        <f>D26</f>
        <v>65.56</v>
      </c>
      <c r="E25" s="53"/>
      <c r="F25" s="54"/>
      <c r="G25" s="54"/>
      <c r="H25" s="54"/>
    </row>
    <row r="26" spans="1:8" s="34" customFormat="1" ht="21.2" customHeight="1">
      <c r="A26" s="41" t="s">
        <v>187</v>
      </c>
      <c r="B26" s="100" t="s">
        <v>254</v>
      </c>
      <c r="C26" s="53">
        <f t="shared" si="0"/>
        <v>65.56</v>
      </c>
      <c r="D26" s="53">
        <v>65.56</v>
      </c>
      <c r="E26" s="104"/>
      <c r="F26" s="54"/>
      <c r="G26" s="54"/>
      <c r="H26" s="54"/>
    </row>
    <row r="27" spans="1:8" s="34" customFormat="1" ht="21.2" customHeight="1">
      <c r="A27" s="96" t="s">
        <v>189</v>
      </c>
      <c r="B27" s="99" t="s">
        <v>190</v>
      </c>
      <c r="C27" s="106">
        <f>C28</f>
        <v>334.47999999999996</v>
      </c>
      <c r="D27" s="106">
        <f>D28</f>
        <v>334.47999999999996</v>
      </c>
      <c r="E27" s="53"/>
      <c r="F27" s="54"/>
      <c r="G27" s="54"/>
      <c r="H27" s="54"/>
    </row>
    <row r="28" spans="1:8" s="34" customFormat="1" ht="21.2" customHeight="1">
      <c r="A28" s="41" t="s">
        <v>255</v>
      </c>
      <c r="B28" s="99" t="s">
        <v>256</v>
      </c>
      <c r="C28" s="53">
        <f>SUM(C29:C30)</f>
        <v>334.47999999999996</v>
      </c>
      <c r="D28" s="53">
        <f>SUM(D29:D30)</f>
        <v>334.47999999999996</v>
      </c>
      <c r="E28" s="53"/>
      <c r="F28" s="54"/>
      <c r="G28" s="54"/>
      <c r="H28" s="54"/>
    </row>
    <row r="29" spans="1:8" s="34" customFormat="1" ht="21.2" customHeight="1">
      <c r="A29" s="41" t="s">
        <v>257</v>
      </c>
      <c r="B29" s="100" t="s">
        <v>258</v>
      </c>
      <c r="C29" s="53">
        <f>SUM(D29:E29)</f>
        <v>75.89</v>
      </c>
      <c r="D29" s="53">
        <v>75.89</v>
      </c>
      <c r="E29" s="104"/>
      <c r="F29" s="54"/>
      <c r="G29" s="54"/>
      <c r="H29" s="54"/>
    </row>
    <row r="30" spans="1:8" s="34" customFormat="1" ht="21.2" customHeight="1">
      <c r="A30" s="41" t="s">
        <v>259</v>
      </c>
      <c r="B30" s="100" t="s">
        <v>260</v>
      </c>
      <c r="C30" s="53">
        <f>SUM(D30:E30)</f>
        <v>258.58999999999997</v>
      </c>
      <c r="D30" s="53">
        <v>258.58999999999997</v>
      </c>
      <c r="E30" s="104"/>
      <c r="F30" s="54"/>
      <c r="G30" s="54"/>
      <c r="H30" s="54"/>
    </row>
    <row r="31" spans="1:8" s="34" customFormat="1" ht="21.2" customHeight="1">
      <c r="A31" s="96" t="s">
        <v>261</v>
      </c>
      <c r="B31" s="99" t="s">
        <v>39</v>
      </c>
      <c r="C31" s="106">
        <f>SUM(C32,C34)</f>
        <v>16941.54</v>
      </c>
      <c r="D31" s="106">
        <f>SUM(D32,D34)</f>
        <v>0</v>
      </c>
      <c r="E31" s="106">
        <f>SUM(E32,E34)</f>
        <v>16941.54</v>
      </c>
      <c r="F31" s="54"/>
      <c r="G31" s="54"/>
      <c r="H31" s="54"/>
    </row>
    <row r="32" spans="1:8" s="34" customFormat="1" ht="21.2" customHeight="1">
      <c r="A32" s="41" t="s">
        <v>262</v>
      </c>
      <c r="B32" s="99" t="s">
        <v>263</v>
      </c>
      <c r="C32" s="53">
        <f>C33</f>
        <v>12441.54</v>
      </c>
      <c r="D32" s="53"/>
      <c r="E32" s="53">
        <f>E33</f>
        <v>12441.54</v>
      </c>
      <c r="F32" s="54"/>
      <c r="G32" s="54"/>
      <c r="H32" s="54"/>
    </row>
    <row r="33" spans="1:8" s="34" customFormat="1" ht="21.2" customHeight="1">
      <c r="A33" s="41" t="s">
        <v>264</v>
      </c>
      <c r="B33" s="100" t="s">
        <v>265</v>
      </c>
      <c r="C33" s="53">
        <f>SUM(D33:E33)</f>
        <v>12441.54</v>
      </c>
      <c r="D33" s="53"/>
      <c r="E33" s="104">
        <v>12441.54</v>
      </c>
      <c r="F33" s="54"/>
      <c r="G33" s="54"/>
      <c r="H33" s="54"/>
    </row>
    <row r="34" spans="1:8" s="34" customFormat="1" ht="21.2" customHeight="1">
      <c r="A34" s="41">
        <v>21208</v>
      </c>
      <c r="B34" s="101" t="s">
        <v>229</v>
      </c>
      <c r="C34" s="53">
        <f>C35</f>
        <v>4500</v>
      </c>
      <c r="D34" s="53"/>
      <c r="E34" s="53">
        <f>E35</f>
        <v>4500</v>
      </c>
      <c r="F34" s="54"/>
      <c r="G34" s="54"/>
      <c r="H34" s="54"/>
    </row>
    <row r="35" spans="1:8" s="34" customFormat="1" ht="21.2" customHeight="1">
      <c r="A35" s="41">
        <v>2120803</v>
      </c>
      <c r="B35" s="97" t="s">
        <v>230</v>
      </c>
      <c r="C35" s="53">
        <f>SUM(D35:E35)</f>
        <v>4500</v>
      </c>
      <c r="D35" s="53"/>
      <c r="E35" s="104">
        <v>4500</v>
      </c>
      <c r="F35" s="54"/>
      <c r="G35" s="54"/>
      <c r="H35" s="54"/>
    </row>
    <row r="36" spans="1:8" s="34" customFormat="1" ht="21.2" customHeight="1">
      <c r="A36" s="96" t="s">
        <v>197</v>
      </c>
      <c r="B36" s="99" t="s">
        <v>198</v>
      </c>
      <c r="C36" s="106">
        <f>C37</f>
        <v>1573.86</v>
      </c>
      <c r="D36" s="106"/>
      <c r="E36" s="106">
        <f>E37</f>
        <v>1573.86</v>
      </c>
      <c r="F36" s="54"/>
      <c r="G36" s="54"/>
      <c r="H36" s="54"/>
    </row>
    <row r="37" spans="1:8" s="34" customFormat="1" ht="21.2" customHeight="1">
      <c r="A37" s="41" t="s">
        <v>199</v>
      </c>
      <c r="B37" s="99" t="s">
        <v>266</v>
      </c>
      <c r="C37" s="53">
        <f>C38</f>
        <v>1573.86</v>
      </c>
      <c r="D37" s="53"/>
      <c r="E37" s="53">
        <f>E38</f>
        <v>1573.86</v>
      </c>
      <c r="F37" s="54"/>
      <c r="G37" s="54"/>
      <c r="H37" s="54"/>
    </row>
    <row r="38" spans="1:8" s="34" customFormat="1" ht="21.2" customHeight="1">
      <c r="A38" s="41" t="s">
        <v>200</v>
      </c>
      <c r="B38" s="100" t="s">
        <v>267</v>
      </c>
      <c r="C38" s="53">
        <f>SUM(D38:E38)</f>
        <v>1573.86</v>
      </c>
      <c r="D38" s="53"/>
      <c r="E38" s="104">
        <v>1573.86</v>
      </c>
      <c r="F38" s="54"/>
      <c r="G38" s="54"/>
      <c r="H38" s="54"/>
    </row>
    <row r="39" spans="1:8" s="34" customFormat="1" ht="21.2" customHeight="1">
      <c r="A39" s="96" t="s">
        <v>201</v>
      </c>
      <c r="B39" s="99" t="s">
        <v>202</v>
      </c>
      <c r="C39" s="106">
        <f>SUM(C40,C45,C48)</f>
        <v>37854.76</v>
      </c>
      <c r="D39" s="106">
        <f>SUM(D40,D45,D48)</f>
        <v>5351.69</v>
      </c>
      <c r="E39" s="106">
        <f>SUM(E40,E45,E48)</f>
        <v>32503.070000000003</v>
      </c>
      <c r="F39" s="54"/>
      <c r="G39" s="54"/>
      <c r="H39" s="54"/>
    </row>
    <row r="40" spans="1:8" s="34" customFormat="1" ht="21.2" customHeight="1">
      <c r="A40" s="41" t="s">
        <v>203</v>
      </c>
      <c r="B40" s="99" t="s">
        <v>268</v>
      </c>
      <c r="C40" s="53">
        <f>SUM(C41:C44)</f>
        <v>12616.269999999997</v>
      </c>
      <c r="D40" s="53">
        <f>SUM(D41:D44)</f>
        <v>5351.69</v>
      </c>
      <c r="E40" s="53">
        <f>SUM(E41:E44)</f>
        <v>7264.58</v>
      </c>
      <c r="F40" s="54"/>
      <c r="G40" s="54"/>
      <c r="H40" s="54"/>
    </row>
    <row r="41" spans="1:8" s="34" customFormat="1" ht="21.2" customHeight="1">
      <c r="A41" s="41" t="s">
        <v>204</v>
      </c>
      <c r="B41" s="100" t="s">
        <v>269</v>
      </c>
      <c r="C41" s="53">
        <f t="shared" ref="C41:C50" si="1">SUM(D41:E41)</f>
        <v>1115.1199999999999</v>
      </c>
      <c r="D41" s="53">
        <v>1115.1199999999999</v>
      </c>
      <c r="E41" s="104"/>
      <c r="F41" s="54"/>
      <c r="G41" s="54"/>
      <c r="H41" s="54"/>
    </row>
    <row r="42" spans="1:8" s="34" customFormat="1" ht="21.2" customHeight="1">
      <c r="A42" s="41" t="s">
        <v>205</v>
      </c>
      <c r="B42" s="100" t="s">
        <v>270</v>
      </c>
      <c r="C42" s="53">
        <f t="shared" si="1"/>
        <v>9751.2099999999991</v>
      </c>
      <c r="D42" s="53">
        <v>3792.17</v>
      </c>
      <c r="E42" s="104">
        <v>5959.04</v>
      </c>
      <c r="F42" s="54"/>
      <c r="G42" s="54"/>
      <c r="H42" s="54"/>
    </row>
    <row r="43" spans="1:8" s="34" customFormat="1" ht="21.2" customHeight="1">
      <c r="A43" s="41" t="s">
        <v>206</v>
      </c>
      <c r="B43" s="100" t="s">
        <v>271</v>
      </c>
      <c r="C43" s="53">
        <f t="shared" si="1"/>
        <v>294.39999999999998</v>
      </c>
      <c r="D43" s="53">
        <v>294.39999999999998</v>
      </c>
      <c r="E43" s="104"/>
      <c r="F43" s="54"/>
      <c r="G43" s="54"/>
      <c r="H43" s="54"/>
    </row>
    <row r="44" spans="1:8" s="34" customFormat="1" ht="21.2" customHeight="1">
      <c r="A44" s="41" t="s">
        <v>207</v>
      </c>
      <c r="B44" s="100" t="s">
        <v>272</v>
      </c>
      <c r="C44" s="53">
        <f t="shared" si="1"/>
        <v>1455.54</v>
      </c>
      <c r="D44" s="53">
        <v>150</v>
      </c>
      <c r="E44" s="104">
        <v>1305.54</v>
      </c>
      <c r="F44" s="54"/>
      <c r="G44" s="54"/>
      <c r="H44" s="54"/>
    </row>
    <row r="45" spans="1:8" s="34" customFormat="1" ht="21.2" customHeight="1">
      <c r="A45" s="41" t="s">
        <v>208</v>
      </c>
      <c r="B45" s="99" t="s">
        <v>273</v>
      </c>
      <c r="C45" s="53">
        <f>SUM(C46:C47)</f>
        <v>596.43999999999994</v>
      </c>
      <c r="D45" s="53"/>
      <c r="E45" s="53">
        <f>SUM(E46:E47)</f>
        <v>596.43999999999994</v>
      </c>
      <c r="F45" s="54"/>
      <c r="G45" s="54"/>
      <c r="H45" s="54"/>
    </row>
    <row r="46" spans="1:8" s="34" customFormat="1" ht="21.2" customHeight="1">
      <c r="A46" s="41" t="s">
        <v>210</v>
      </c>
      <c r="B46" s="100" t="s">
        <v>274</v>
      </c>
      <c r="C46" s="53">
        <f t="shared" si="1"/>
        <v>0.04</v>
      </c>
      <c r="D46" s="53"/>
      <c r="E46" s="104">
        <v>0.04</v>
      </c>
      <c r="F46" s="54"/>
      <c r="G46" s="54"/>
      <c r="H46" s="54"/>
    </row>
    <row r="47" spans="1:8" s="34" customFormat="1" ht="21.2" customHeight="1">
      <c r="A47" s="41" t="s">
        <v>275</v>
      </c>
      <c r="B47" s="100" t="s">
        <v>276</v>
      </c>
      <c r="C47" s="53">
        <f t="shared" si="1"/>
        <v>596.4</v>
      </c>
      <c r="D47" s="53"/>
      <c r="E47" s="104">
        <v>596.4</v>
      </c>
      <c r="F47" s="54"/>
      <c r="G47" s="54"/>
      <c r="H47" s="54"/>
    </row>
    <row r="48" spans="1:8" s="34" customFormat="1" ht="21.2" customHeight="1">
      <c r="A48" s="41" t="s">
        <v>212</v>
      </c>
      <c r="B48" s="99" t="s">
        <v>277</v>
      </c>
      <c r="C48" s="53">
        <f>SUM(C49:C50)</f>
        <v>24642.050000000003</v>
      </c>
      <c r="D48" s="53"/>
      <c r="E48" s="53">
        <f>SUM(E49:E50)</f>
        <v>24642.050000000003</v>
      </c>
      <c r="F48" s="54"/>
      <c r="G48" s="54"/>
      <c r="H48" s="54"/>
    </row>
    <row r="49" spans="1:8" s="34" customFormat="1" ht="21.2" customHeight="1">
      <c r="A49" s="41">
        <v>2140601</v>
      </c>
      <c r="B49" s="98" t="s">
        <v>214</v>
      </c>
      <c r="C49" s="53">
        <f t="shared" si="1"/>
        <v>3451.49</v>
      </c>
      <c r="D49" s="53"/>
      <c r="E49" s="104">
        <v>3451.49</v>
      </c>
      <c r="F49" s="54"/>
      <c r="G49" s="54"/>
      <c r="H49" s="54"/>
    </row>
    <row r="50" spans="1:8" s="34" customFormat="1" ht="21.2" customHeight="1">
      <c r="A50" s="41" t="s">
        <v>215</v>
      </c>
      <c r="B50" s="100" t="s">
        <v>278</v>
      </c>
      <c r="C50" s="53">
        <f t="shared" si="1"/>
        <v>21190.560000000001</v>
      </c>
      <c r="D50" s="53"/>
      <c r="E50" s="104">
        <v>21190.560000000001</v>
      </c>
      <c r="F50" s="54"/>
      <c r="G50" s="54"/>
      <c r="H50" s="54"/>
    </row>
    <row r="51" spans="1:8" s="34" customFormat="1" ht="19.5" customHeight="1">
      <c r="A51" s="96" t="s">
        <v>217</v>
      </c>
      <c r="B51" s="99" t="s">
        <v>218</v>
      </c>
      <c r="C51" s="106">
        <f>C52</f>
        <v>241.82</v>
      </c>
      <c r="D51" s="106">
        <f>D52</f>
        <v>241.82</v>
      </c>
      <c r="E51" s="53"/>
      <c r="F51" s="54"/>
      <c r="G51" s="54"/>
      <c r="H51" s="54"/>
    </row>
    <row r="52" spans="1:8" s="34" customFormat="1" ht="19.5" customHeight="1">
      <c r="A52" s="41" t="s">
        <v>219</v>
      </c>
      <c r="B52" s="99" t="s">
        <v>279</v>
      </c>
      <c r="C52" s="53">
        <f>C53</f>
        <v>241.82</v>
      </c>
      <c r="D52" s="53">
        <f>D53</f>
        <v>241.82</v>
      </c>
      <c r="E52" s="53"/>
      <c r="F52" s="54"/>
      <c r="G52" s="54"/>
      <c r="H52" s="54"/>
    </row>
    <row r="53" spans="1:8" s="34" customFormat="1" ht="19.5" customHeight="1">
      <c r="A53" s="41" t="s">
        <v>221</v>
      </c>
      <c r="B53" s="100" t="s">
        <v>280</v>
      </c>
      <c r="C53" s="53">
        <f>SUM(D53:E53)</f>
        <v>241.82</v>
      </c>
      <c r="D53" s="53">
        <v>241.82</v>
      </c>
      <c r="E53" s="104"/>
      <c r="F53" s="54"/>
      <c r="G53" s="54"/>
      <c r="H53" s="54"/>
    </row>
    <row r="54" spans="1:8" s="34" customFormat="1" ht="19.5" customHeight="1">
      <c r="A54" s="96" t="s">
        <v>281</v>
      </c>
      <c r="B54" s="99" t="s">
        <v>223</v>
      </c>
      <c r="C54" s="106">
        <f>C55</f>
        <v>100</v>
      </c>
      <c r="D54" s="106"/>
      <c r="E54" s="106">
        <f>E55</f>
        <v>100</v>
      </c>
      <c r="F54" s="54"/>
      <c r="G54" s="54"/>
      <c r="H54" s="54"/>
    </row>
    <row r="55" spans="1:8" s="34" customFormat="1" ht="19.5" customHeight="1">
      <c r="A55" s="41" t="s">
        <v>282</v>
      </c>
      <c r="B55" s="99" t="s">
        <v>283</v>
      </c>
      <c r="C55" s="53">
        <f>C56</f>
        <v>100</v>
      </c>
      <c r="D55" s="53"/>
      <c r="E55" s="53">
        <f>E56</f>
        <v>100</v>
      </c>
      <c r="F55" s="54"/>
      <c r="G55" s="54"/>
      <c r="H55" s="54"/>
    </row>
    <row r="56" spans="1:8" s="34" customFormat="1" ht="19.5" customHeight="1">
      <c r="A56" s="41" t="s">
        <v>284</v>
      </c>
      <c r="B56" s="100" t="s">
        <v>285</v>
      </c>
      <c r="C56" s="53">
        <f>SUM(D56:E56)</f>
        <v>100</v>
      </c>
      <c r="D56" s="53"/>
      <c r="E56" s="104">
        <v>100</v>
      </c>
      <c r="F56" s="54"/>
      <c r="G56" s="54"/>
      <c r="H56" s="54"/>
    </row>
    <row r="57" spans="1:8" ht="21" customHeight="1">
      <c r="A57" s="67" t="s">
        <v>133</v>
      </c>
      <c r="B57" s="85"/>
      <c r="C57" s="85"/>
      <c r="D57" s="85"/>
      <c r="E57" s="85"/>
      <c r="F57" s="85"/>
      <c r="G57" s="85"/>
      <c r="H57" s="85"/>
    </row>
    <row r="58" spans="1:8" ht="21" customHeight="1">
      <c r="A58" s="18" t="s">
        <v>132</v>
      </c>
    </row>
    <row r="59" spans="1:8" ht="21" customHeight="1"/>
    <row r="60" spans="1:8" ht="21" customHeight="1"/>
    <row r="61" spans="1:8" ht="21" customHeight="1"/>
    <row r="62" spans="1:8" ht="21" customHeight="1"/>
    <row r="63" spans="1:8" ht="21" customHeight="1"/>
    <row r="64" spans="1:8" ht="21" customHeight="1"/>
    <row r="65" ht="21" customHeight="1"/>
    <row r="66" ht="21" customHeight="1"/>
    <row r="67" ht="21" customHeight="1"/>
    <row r="68" ht="21" customHeight="1"/>
    <row r="69" ht="21" customHeight="1"/>
    <row r="70" ht="21" customHeight="1"/>
    <row r="71" ht="21" customHeight="1"/>
  </sheetData>
  <mergeCells count="12">
    <mergeCell ref="A8:B8"/>
    <mergeCell ref="A1:H1"/>
    <mergeCell ref="A4:B4"/>
    <mergeCell ref="C4:C7"/>
    <mergeCell ref="D4:D7"/>
    <mergeCell ref="E4:E7"/>
    <mergeCell ref="F4:F7"/>
    <mergeCell ref="G4:G7"/>
    <mergeCell ref="H4:H7"/>
    <mergeCell ref="A5:A7"/>
    <mergeCell ref="A3:B3"/>
    <mergeCell ref="B5:B7"/>
  </mergeCells>
  <phoneticPr fontId="2" type="noConversion"/>
  <conditionalFormatting sqref="B3">
    <cfRule type="expression" dxfId="7" priority="1" stopIfTrue="1">
      <formula>含公式的单元格</formula>
    </cfRule>
  </conditionalFormatting>
  <printOptions horizontalCentered="1"/>
  <pageMargins left="0.59055118110236227" right="0.39370078740157483" top="0.78740157480314965" bottom="0.78740157480314965" header="0.31496062992125984" footer="0.31496062992125984"/>
  <pageSetup paperSize="9" orientation="portrait"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4" workbookViewId="0">
      <selection activeCell="E13" sqref="E13"/>
    </sheetView>
  </sheetViews>
  <sheetFormatPr defaultColWidth="18.6640625" defaultRowHeight="11.25"/>
  <cols>
    <col min="1" max="1" width="39" style="34" customWidth="1"/>
    <col min="2" max="2" width="20" style="34" customWidth="1"/>
    <col min="3" max="3" width="39" style="34" customWidth="1"/>
    <col min="4" max="4" width="20" style="34" customWidth="1"/>
    <col min="5" max="5" width="19.83203125" style="34" customWidth="1"/>
    <col min="6" max="6" width="18.6640625" style="34" customWidth="1"/>
    <col min="7" max="7" width="11.33203125" style="34" customWidth="1"/>
    <col min="8" max="235" width="9.33203125" style="34" customWidth="1"/>
    <col min="236" max="236" width="36.33203125" style="34" customWidth="1"/>
    <col min="237" max="237" width="6.33203125" style="34" customWidth="1"/>
    <col min="238" max="240" width="18.6640625" style="34" customWidth="1"/>
    <col min="241" max="241" width="34.33203125" style="34" customWidth="1"/>
    <col min="242" max="242" width="6.33203125" style="34" customWidth="1"/>
    <col min="243" max="251" width="18.6640625" style="34" customWidth="1"/>
    <col min="252" max="252" width="34.33203125" style="34" customWidth="1"/>
    <col min="253" max="253" width="7.5" style="34" customWidth="1"/>
    <col min="254" max="16384" width="18.6640625" style="34"/>
  </cols>
  <sheetData>
    <row r="1" spans="1:6" ht="35.25" customHeight="1">
      <c r="A1" s="123" t="s">
        <v>154</v>
      </c>
      <c r="B1" s="123"/>
      <c r="C1" s="123"/>
      <c r="D1" s="123"/>
      <c r="E1" s="123"/>
      <c r="F1" s="123"/>
    </row>
    <row r="2" spans="1:6" ht="14.25" customHeight="1">
      <c r="A2" s="70"/>
      <c r="F2" s="44" t="s">
        <v>57</v>
      </c>
    </row>
    <row r="3" spans="1:6" ht="14.25" customHeight="1">
      <c r="A3" s="128" t="s">
        <v>286</v>
      </c>
      <c r="B3" s="128"/>
      <c r="D3" s="46"/>
      <c r="F3" s="44" t="s">
        <v>41</v>
      </c>
    </row>
    <row r="4" spans="1:6" ht="18.75" customHeight="1">
      <c r="A4" s="140" t="s">
        <v>93</v>
      </c>
      <c r="B4" s="140" t="s">
        <v>21</v>
      </c>
      <c r="C4" s="140" t="s">
        <v>94</v>
      </c>
      <c r="D4" s="140" t="s">
        <v>21</v>
      </c>
      <c r="E4" s="140" t="s">
        <v>21</v>
      </c>
      <c r="F4" s="140" t="s">
        <v>21</v>
      </c>
    </row>
    <row r="5" spans="1:6" ht="18.75" customHeight="1">
      <c r="A5" s="141" t="s">
        <v>48</v>
      </c>
      <c r="B5" s="141" t="s">
        <v>60</v>
      </c>
      <c r="C5" s="141" t="s">
        <v>64</v>
      </c>
      <c r="D5" s="140" t="s">
        <v>1</v>
      </c>
      <c r="E5" s="140" t="s">
        <v>21</v>
      </c>
      <c r="F5" s="140" t="s">
        <v>21</v>
      </c>
    </row>
    <row r="6" spans="1:6" ht="31.5" customHeight="1">
      <c r="A6" s="141" t="s">
        <v>21</v>
      </c>
      <c r="B6" s="141" t="s">
        <v>21</v>
      </c>
      <c r="C6" s="141" t="s">
        <v>21</v>
      </c>
      <c r="D6" s="47" t="s">
        <v>30</v>
      </c>
      <c r="E6" s="48" t="s">
        <v>49</v>
      </c>
      <c r="F6" s="48" t="s">
        <v>50</v>
      </c>
    </row>
    <row r="7" spans="1:6" ht="21" customHeight="1">
      <c r="A7" s="49" t="s">
        <v>51</v>
      </c>
      <c r="B7" s="53">
        <v>62163.95</v>
      </c>
      <c r="C7" s="41" t="s">
        <v>52</v>
      </c>
      <c r="D7" s="53">
        <f>SUM(E7:F7)</f>
        <v>11809</v>
      </c>
      <c r="E7" s="53">
        <v>11809</v>
      </c>
      <c r="F7" s="54"/>
    </row>
    <row r="8" spans="1:6" ht="21" customHeight="1">
      <c r="A8" s="49" t="s">
        <v>53</v>
      </c>
      <c r="B8" s="53">
        <v>4500</v>
      </c>
      <c r="C8" s="41" t="s">
        <v>289</v>
      </c>
      <c r="D8" s="53">
        <f t="shared" ref="D8:D14" si="0">SUM(E8:F8)</f>
        <v>11.43</v>
      </c>
      <c r="E8" s="54">
        <v>11.43</v>
      </c>
      <c r="F8" s="54"/>
    </row>
    <row r="9" spans="1:6" ht="21" customHeight="1">
      <c r="A9" s="49" t="s">
        <v>21</v>
      </c>
      <c r="B9" s="54"/>
      <c r="C9" s="41" t="s">
        <v>290</v>
      </c>
      <c r="D9" s="53">
        <f t="shared" si="0"/>
        <v>1200.46</v>
      </c>
      <c r="E9" s="54">
        <v>1200.46</v>
      </c>
      <c r="F9" s="54"/>
    </row>
    <row r="10" spans="1:6" ht="21" customHeight="1">
      <c r="A10" s="49" t="s">
        <v>21</v>
      </c>
      <c r="B10" s="54"/>
      <c r="C10" s="41" t="s">
        <v>291</v>
      </c>
      <c r="D10" s="53">
        <f t="shared" si="0"/>
        <v>334.48</v>
      </c>
      <c r="E10" s="54">
        <v>334.48</v>
      </c>
      <c r="F10" s="54"/>
    </row>
    <row r="11" spans="1:6" ht="21" customHeight="1">
      <c r="A11" s="49" t="s">
        <v>21</v>
      </c>
      <c r="B11" s="54"/>
      <c r="C11" s="100" t="s">
        <v>292</v>
      </c>
      <c r="D11" s="53">
        <f t="shared" si="0"/>
        <v>16941.54</v>
      </c>
      <c r="E11" s="54">
        <v>12441.54</v>
      </c>
      <c r="F11" s="54">
        <v>4500</v>
      </c>
    </row>
    <row r="12" spans="1:6" ht="21" customHeight="1">
      <c r="A12" s="49"/>
      <c r="B12" s="54"/>
      <c r="C12" s="100" t="s">
        <v>293</v>
      </c>
      <c r="D12" s="53">
        <f t="shared" si="0"/>
        <v>1573.86</v>
      </c>
      <c r="E12" s="54">
        <v>1573.86</v>
      </c>
      <c r="F12" s="54"/>
    </row>
    <row r="13" spans="1:6" ht="21" customHeight="1">
      <c r="A13" s="49"/>
      <c r="B13" s="54"/>
      <c r="C13" s="100" t="s">
        <v>294</v>
      </c>
      <c r="D13" s="53">
        <f t="shared" si="0"/>
        <v>31966.87</v>
      </c>
      <c r="E13" s="54">
        <v>31966.87</v>
      </c>
      <c r="F13" s="54"/>
    </row>
    <row r="14" spans="1:6" ht="21" customHeight="1">
      <c r="A14" s="49"/>
      <c r="B14" s="54"/>
      <c r="C14" s="100" t="s">
        <v>295</v>
      </c>
      <c r="D14" s="53">
        <f t="shared" si="0"/>
        <v>241.82</v>
      </c>
      <c r="E14" s="54">
        <v>241.82</v>
      </c>
      <c r="F14" s="54"/>
    </row>
    <row r="15" spans="1:6" ht="21" customHeight="1">
      <c r="A15" s="49"/>
      <c r="B15" s="54"/>
      <c r="C15" s="100" t="s">
        <v>296</v>
      </c>
      <c r="D15" s="53">
        <f>SUM(E15:F15)</f>
        <v>100</v>
      </c>
      <c r="E15" s="53">
        <v>100</v>
      </c>
      <c r="F15" s="54"/>
    </row>
    <row r="16" spans="1:6" s="108" customFormat="1" ht="21" customHeight="1">
      <c r="A16" s="109" t="s">
        <v>22</v>
      </c>
      <c r="B16" s="106">
        <f>SUM(B7:B14)</f>
        <v>66663.95</v>
      </c>
      <c r="C16" s="99" t="s">
        <v>297</v>
      </c>
      <c r="D16" s="106">
        <f>SUM(D7:D15)</f>
        <v>64179.46</v>
      </c>
      <c r="E16" s="106">
        <f>SUM(E7:E15)</f>
        <v>59679.46</v>
      </c>
      <c r="F16" s="106">
        <f>SUM(F7:F15)</f>
        <v>4500</v>
      </c>
    </row>
    <row r="17" spans="1:6" ht="21" customHeight="1">
      <c r="A17" s="49" t="s">
        <v>55</v>
      </c>
      <c r="B17" s="53">
        <f>SUM(B18:B19)</f>
        <v>927.22</v>
      </c>
      <c r="C17" s="49" t="s">
        <v>56</v>
      </c>
      <c r="D17" s="53">
        <f>SUM(D18:D19)</f>
        <v>3411.71</v>
      </c>
      <c r="E17" s="53">
        <f>SUM(E18:E19)</f>
        <v>3411.71</v>
      </c>
      <c r="F17" s="53"/>
    </row>
    <row r="18" spans="1:6" ht="21" customHeight="1">
      <c r="A18" s="49" t="s">
        <v>51</v>
      </c>
      <c r="B18" s="53">
        <v>927.22</v>
      </c>
      <c r="C18" s="49" t="s">
        <v>139</v>
      </c>
      <c r="D18" s="53"/>
      <c r="E18" s="53"/>
      <c r="F18" s="53"/>
    </row>
    <row r="19" spans="1:6" ht="21" customHeight="1">
      <c r="A19" s="49" t="s">
        <v>53</v>
      </c>
      <c r="B19" s="53"/>
      <c r="C19" s="49" t="s">
        <v>140</v>
      </c>
      <c r="D19" s="53">
        <f>SUM(E19:F19)</f>
        <v>3411.71</v>
      </c>
      <c r="E19" s="53">
        <v>3411.71</v>
      </c>
      <c r="F19" s="53"/>
    </row>
    <row r="20" spans="1:6" s="108" customFormat="1" ht="21" customHeight="1">
      <c r="A20" s="109" t="s">
        <v>298</v>
      </c>
      <c r="B20" s="106">
        <f>SUM(B16:B17)</f>
        <v>67591.17</v>
      </c>
      <c r="C20" s="109" t="s">
        <v>299</v>
      </c>
      <c r="D20" s="106">
        <f>SUM(D16:D17)</f>
        <v>67591.17</v>
      </c>
      <c r="E20" s="106">
        <f>SUM(E16:E17)</f>
        <v>63091.17</v>
      </c>
      <c r="F20" s="106">
        <f>SUM(F16:F17)</f>
        <v>4500</v>
      </c>
    </row>
    <row r="21" spans="1:6" ht="27" customHeight="1">
      <c r="A21" s="139" t="s">
        <v>134</v>
      </c>
      <c r="B21" s="139"/>
      <c r="C21" s="139"/>
      <c r="D21" s="139"/>
      <c r="E21" s="139"/>
      <c r="F21" s="139"/>
    </row>
    <row r="22" spans="1:6" ht="21" customHeight="1">
      <c r="A22" s="139" t="s">
        <v>130</v>
      </c>
      <c r="B22" s="139"/>
      <c r="C22" s="139"/>
      <c r="D22" s="139"/>
      <c r="E22" s="139"/>
      <c r="F22" s="139"/>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workbookViewId="0">
      <selection activeCell="G34" sqref="G34"/>
    </sheetView>
  </sheetViews>
  <sheetFormatPr defaultColWidth="7.83203125" defaultRowHeight="15"/>
  <cols>
    <col min="1" max="1" width="12.1640625" style="66" customWidth="1"/>
    <col min="2" max="2" width="39.33203125" style="26" customWidth="1"/>
    <col min="3" max="3" width="18.6640625" style="22" customWidth="1"/>
    <col min="4" max="4" width="15.6640625" style="22" customWidth="1"/>
    <col min="5" max="5" width="17.1640625" style="22" customWidth="1"/>
    <col min="6" max="248" width="10.33203125" style="22" customWidth="1"/>
    <col min="249" max="16384" width="7.83203125" style="22"/>
  </cols>
  <sheetData>
    <row r="1" spans="1:5" ht="30" customHeight="1">
      <c r="A1" s="123" t="s">
        <v>155</v>
      </c>
      <c r="B1" s="123"/>
      <c r="C1" s="123"/>
      <c r="D1" s="123"/>
      <c r="E1" s="123"/>
    </row>
    <row r="2" spans="1:5" s="34" customFormat="1" ht="12.75" customHeight="1">
      <c r="A2" s="70"/>
      <c r="E2" s="44" t="s">
        <v>66</v>
      </c>
    </row>
    <row r="3" spans="1:5" s="34" customFormat="1" ht="12.75" customHeight="1">
      <c r="A3" s="128" t="s">
        <v>286</v>
      </c>
      <c r="B3" s="128"/>
      <c r="E3" s="44" t="s">
        <v>41</v>
      </c>
    </row>
    <row r="4" spans="1:5" ht="30" customHeight="1">
      <c r="A4" s="144" t="s">
        <v>65</v>
      </c>
      <c r="B4" s="144" t="s">
        <v>67</v>
      </c>
      <c r="C4" s="146" t="s">
        <v>9</v>
      </c>
      <c r="D4" s="147"/>
      <c r="E4" s="148"/>
    </row>
    <row r="5" spans="1:5" ht="30" customHeight="1">
      <c r="A5" s="145"/>
      <c r="B5" s="145"/>
      <c r="C5" s="23" t="s">
        <v>7</v>
      </c>
      <c r="D5" s="23" t="s">
        <v>10</v>
      </c>
      <c r="E5" s="23" t="s">
        <v>11</v>
      </c>
    </row>
    <row r="6" spans="1:5" ht="21" customHeight="1">
      <c r="A6" s="142" t="s">
        <v>12</v>
      </c>
      <c r="B6" s="143"/>
      <c r="C6" s="112">
        <f>SUM(C7,C10,C13,C25,C29,C32,C35,C47,C50)</f>
        <v>59679.46</v>
      </c>
      <c r="D6" s="112">
        <f>SUM(D7,D10,D13,D25,D29,D32,D35,D47,D50)</f>
        <v>6434.6599999999989</v>
      </c>
      <c r="E6" s="112">
        <f>SUM(E7,E10,E13,E25,E29,E32,E35,E47,E50)</f>
        <v>53244.800000000003</v>
      </c>
    </row>
    <row r="7" spans="1:5" ht="21.2" customHeight="1">
      <c r="A7" s="110" t="s">
        <v>32</v>
      </c>
      <c r="B7" s="99" t="s">
        <v>33</v>
      </c>
      <c r="C7" s="112">
        <f>C8</f>
        <v>11809</v>
      </c>
      <c r="D7" s="112"/>
      <c r="E7" s="112">
        <f>E8</f>
        <v>11809</v>
      </c>
    </row>
    <row r="8" spans="1:5" ht="21.2" customHeight="1">
      <c r="A8" s="110" t="s">
        <v>238</v>
      </c>
      <c r="B8" s="99" t="s">
        <v>300</v>
      </c>
      <c r="C8" s="55">
        <f>C9</f>
        <v>11809</v>
      </c>
      <c r="D8" s="55"/>
      <c r="E8" s="55">
        <f>E9</f>
        <v>11809</v>
      </c>
    </row>
    <row r="9" spans="1:5" ht="21.2" customHeight="1">
      <c r="A9" s="111" t="s">
        <v>240</v>
      </c>
      <c r="B9" s="100" t="s">
        <v>301</v>
      </c>
      <c r="C9" s="55">
        <f>SUM(D9:E9)</f>
        <v>11809</v>
      </c>
      <c r="D9" s="55"/>
      <c r="E9" s="55">
        <v>11809</v>
      </c>
    </row>
    <row r="10" spans="1:5" ht="21.2" customHeight="1">
      <c r="A10" s="110" t="s">
        <v>34</v>
      </c>
      <c r="B10" s="99" t="s">
        <v>35</v>
      </c>
      <c r="C10" s="112">
        <f>C11</f>
        <v>11.43</v>
      </c>
      <c r="D10" s="112">
        <f>D11</f>
        <v>11.43</v>
      </c>
      <c r="E10" s="55"/>
    </row>
    <row r="11" spans="1:5" ht="21.2" customHeight="1">
      <c r="A11" s="110" t="s">
        <v>36</v>
      </c>
      <c r="B11" s="99" t="s">
        <v>302</v>
      </c>
      <c r="C11" s="55">
        <f>C12</f>
        <v>11.43</v>
      </c>
      <c r="D11" s="55">
        <f>D12</f>
        <v>11.43</v>
      </c>
      <c r="E11" s="55"/>
    </row>
    <row r="12" spans="1:5" ht="21.2" customHeight="1">
      <c r="A12" s="111" t="s">
        <v>37</v>
      </c>
      <c r="B12" s="100" t="s">
        <v>303</v>
      </c>
      <c r="C12" s="55">
        <f t="shared" ref="C12:C52" si="0">SUM(D12:E12)</f>
        <v>11.43</v>
      </c>
      <c r="D12" s="55">
        <v>11.43</v>
      </c>
      <c r="E12" s="55"/>
    </row>
    <row r="13" spans="1:5" ht="21.2" customHeight="1">
      <c r="A13" s="110" t="s">
        <v>172</v>
      </c>
      <c r="B13" s="99" t="s">
        <v>38</v>
      </c>
      <c r="C13" s="112">
        <f>SUM(C14,C20,C23)</f>
        <v>1200.46</v>
      </c>
      <c r="D13" s="112">
        <f>SUM(D14,D20,D23)</f>
        <v>1200.46</v>
      </c>
      <c r="E13" s="112"/>
    </row>
    <row r="14" spans="1:5" ht="21.2" customHeight="1">
      <c r="A14" s="110" t="s">
        <v>173</v>
      </c>
      <c r="B14" s="99" t="s">
        <v>304</v>
      </c>
      <c r="C14" s="55">
        <f>SUM(C15:C19)</f>
        <v>1059.45</v>
      </c>
      <c r="D14" s="55">
        <f>SUM(D15:D19)</f>
        <v>1059.45</v>
      </c>
      <c r="E14" s="55"/>
    </row>
    <row r="15" spans="1:5" ht="21.2" customHeight="1">
      <c r="A15" s="111" t="s">
        <v>175</v>
      </c>
      <c r="B15" s="100" t="s">
        <v>305</v>
      </c>
      <c r="C15" s="55">
        <f t="shared" si="0"/>
        <v>5.54</v>
      </c>
      <c r="D15" s="55">
        <v>5.54</v>
      </c>
      <c r="E15" s="55"/>
    </row>
    <row r="16" spans="1:5" ht="21.2" customHeight="1">
      <c r="A16" s="111" t="s">
        <v>177</v>
      </c>
      <c r="B16" s="100" t="s">
        <v>306</v>
      </c>
      <c r="C16" s="55">
        <f t="shared" si="0"/>
        <v>0.06</v>
      </c>
      <c r="D16" s="55">
        <v>0.06</v>
      </c>
      <c r="E16" s="55"/>
    </row>
    <row r="17" spans="1:5" ht="21.2" customHeight="1">
      <c r="A17" s="111" t="s">
        <v>247</v>
      </c>
      <c r="B17" s="100" t="s">
        <v>307</v>
      </c>
      <c r="C17" s="55">
        <f t="shared" si="0"/>
        <v>402.93</v>
      </c>
      <c r="D17" s="55">
        <v>402.93</v>
      </c>
      <c r="E17" s="55"/>
    </row>
    <row r="18" spans="1:5" ht="21.2" customHeight="1">
      <c r="A18" s="111" t="s">
        <v>249</v>
      </c>
      <c r="B18" s="100" t="s">
        <v>308</v>
      </c>
      <c r="C18" s="55">
        <f t="shared" si="0"/>
        <v>160.46</v>
      </c>
      <c r="D18" s="55">
        <v>160.46</v>
      </c>
      <c r="E18" s="55"/>
    </row>
    <row r="19" spans="1:5" ht="21.2" customHeight="1">
      <c r="A19" s="111">
        <v>2080599</v>
      </c>
      <c r="B19" s="41" t="s">
        <v>334</v>
      </c>
      <c r="C19" s="55">
        <f t="shared" si="0"/>
        <v>490.46</v>
      </c>
      <c r="D19" s="55">
        <v>490.46</v>
      </c>
      <c r="E19" s="55"/>
    </row>
    <row r="20" spans="1:5" ht="21.2" customHeight="1">
      <c r="A20" s="110" t="s">
        <v>181</v>
      </c>
      <c r="B20" s="99" t="s">
        <v>309</v>
      </c>
      <c r="C20" s="55">
        <f>SUM(C21:C22)</f>
        <v>75.45</v>
      </c>
      <c r="D20" s="55">
        <f>SUM(D21:D22)</f>
        <v>75.45</v>
      </c>
      <c r="E20" s="55"/>
    </row>
    <row r="21" spans="1:5" ht="21.2" customHeight="1">
      <c r="A21" s="111" t="s">
        <v>183</v>
      </c>
      <c r="B21" s="100" t="s">
        <v>310</v>
      </c>
      <c r="C21" s="55">
        <f t="shared" si="0"/>
        <v>74.19</v>
      </c>
      <c r="D21" s="55">
        <v>74.19</v>
      </c>
      <c r="E21" s="55"/>
    </row>
    <row r="22" spans="1:5" ht="21.2" customHeight="1">
      <c r="A22" s="41">
        <v>2080899</v>
      </c>
      <c r="B22" s="41" t="s">
        <v>227</v>
      </c>
      <c r="C22" s="55">
        <f t="shared" si="0"/>
        <v>1.26</v>
      </c>
      <c r="D22" s="55">
        <v>1.26</v>
      </c>
      <c r="E22" s="55"/>
    </row>
    <row r="23" spans="1:5" ht="21.2" customHeight="1">
      <c r="A23" s="110" t="s">
        <v>185</v>
      </c>
      <c r="B23" s="99" t="s">
        <v>311</v>
      </c>
      <c r="C23" s="55">
        <f>SUM(C24:C24)</f>
        <v>65.56</v>
      </c>
      <c r="D23" s="55">
        <f>SUM(D24:D24)</f>
        <v>65.56</v>
      </c>
      <c r="E23" s="55"/>
    </row>
    <row r="24" spans="1:5" ht="21.2" customHeight="1">
      <c r="A24" s="111" t="s">
        <v>187</v>
      </c>
      <c r="B24" s="100" t="s">
        <v>312</v>
      </c>
      <c r="C24" s="55">
        <f t="shared" si="0"/>
        <v>65.56</v>
      </c>
      <c r="D24" s="55">
        <v>65.56</v>
      </c>
      <c r="E24" s="55"/>
    </row>
    <row r="25" spans="1:5" ht="21.2" customHeight="1">
      <c r="A25" s="110" t="s">
        <v>189</v>
      </c>
      <c r="B25" s="99" t="s">
        <v>190</v>
      </c>
      <c r="C25" s="112">
        <f>C26</f>
        <v>334.47999999999996</v>
      </c>
      <c r="D25" s="112">
        <f>D26</f>
        <v>334.47999999999996</v>
      </c>
      <c r="E25" s="112"/>
    </row>
    <row r="26" spans="1:5" ht="21.2" customHeight="1">
      <c r="A26" s="110" t="s">
        <v>255</v>
      </c>
      <c r="B26" s="99" t="s">
        <v>313</v>
      </c>
      <c r="C26" s="55">
        <f>SUM(C27:C28)</f>
        <v>334.47999999999996</v>
      </c>
      <c r="D26" s="55">
        <f>SUM(D27:D28)</f>
        <v>334.47999999999996</v>
      </c>
      <c r="E26" s="55"/>
    </row>
    <row r="27" spans="1:5" ht="21.2" customHeight="1">
      <c r="A27" s="111" t="s">
        <v>257</v>
      </c>
      <c r="B27" s="100" t="s">
        <v>314</v>
      </c>
      <c r="C27" s="55">
        <f t="shared" si="0"/>
        <v>75.89</v>
      </c>
      <c r="D27" s="55">
        <v>75.89</v>
      </c>
      <c r="E27" s="55"/>
    </row>
    <row r="28" spans="1:5" ht="21.2" customHeight="1">
      <c r="A28" s="111" t="s">
        <v>259</v>
      </c>
      <c r="B28" s="100" t="s">
        <v>315</v>
      </c>
      <c r="C28" s="55">
        <f t="shared" si="0"/>
        <v>258.58999999999997</v>
      </c>
      <c r="D28" s="55">
        <v>258.58999999999997</v>
      </c>
      <c r="E28" s="55"/>
    </row>
    <row r="29" spans="1:5" ht="21.2" customHeight="1">
      <c r="A29" s="110" t="s">
        <v>261</v>
      </c>
      <c r="B29" s="99" t="s">
        <v>39</v>
      </c>
      <c r="C29" s="112">
        <f>C30</f>
        <v>12441.54</v>
      </c>
      <c r="D29" s="112"/>
      <c r="E29" s="112">
        <f>E30</f>
        <v>12441.54</v>
      </c>
    </row>
    <row r="30" spans="1:5" ht="21.2" customHeight="1">
      <c r="A30" s="110" t="s">
        <v>262</v>
      </c>
      <c r="B30" s="99" t="s">
        <v>316</v>
      </c>
      <c r="C30" s="55">
        <f>C31</f>
        <v>12441.54</v>
      </c>
      <c r="D30" s="55"/>
      <c r="E30" s="55">
        <f>E31</f>
        <v>12441.54</v>
      </c>
    </row>
    <row r="31" spans="1:5" ht="21.2" customHeight="1">
      <c r="A31" s="111" t="s">
        <v>264</v>
      </c>
      <c r="B31" s="100" t="s">
        <v>317</v>
      </c>
      <c r="C31" s="55">
        <f t="shared" si="0"/>
        <v>12441.54</v>
      </c>
      <c r="D31" s="55"/>
      <c r="E31" s="55">
        <v>12441.54</v>
      </c>
    </row>
    <row r="32" spans="1:5" ht="21.2" customHeight="1">
      <c r="A32" s="110" t="s">
        <v>197</v>
      </c>
      <c r="B32" s="99" t="s">
        <v>198</v>
      </c>
      <c r="C32" s="112">
        <f>C33</f>
        <v>1573.86</v>
      </c>
      <c r="D32" s="112"/>
      <c r="E32" s="112">
        <f>E33</f>
        <v>1573.86</v>
      </c>
    </row>
    <row r="33" spans="1:5" ht="21.2" customHeight="1">
      <c r="A33" s="110" t="s">
        <v>199</v>
      </c>
      <c r="B33" s="99" t="s">
        <v>318</v>
      </c>
      <c r="C33" s="55">
        <f>C34</f>
        <v>1573.86</v>
      </c>
      <c r="D33" s="55"/>
      <c r="E33" s="55">
        <f>E34</f>
        <v>1573.86</v>
      </c>
    </row>
    <row r="34" spans="1:5" ht="21.2" customHeight="1">
      <c r="A34" s="111" t="s">
        <v>200</v>
      </c>
      <c r="B34" s="100" t="s">
        <v>319</v>
      </c>
      <c r="C34" s="55">
        <f t="shared" si="0"/>
        <v>1573.86</v>
      </c>
      <c r="D34" s="55"/>
      <c r="E34" s="55">
        <v>1573.86</v>
      </c>
    </row>
    <row r="35" spans="1:5" ht="21.2" customHeight="1">
      <c r="A35" s="110" t="s">
        <v>201</v>
      </c>
      <c r="B35" s="99" t="s">
        <v>202</v>
      </c>
      <c r="C35" s="112">
        <f>SUM(C36,C41,C44)</f>
        <v>31966.870000000003</v>
      </c>
      <c r="D35" s="112">
        <f>SUM(D36,D41,D44)</f>
        <v>4646.4699999999993</v>
      </c>
      <c r="E35" s="112">
        <f>SUM(E36,E41,E44)</f>
        <v>27320.400000000001</v>
      </c>
    </row>
    <row r="36" spans="1:5" ht="21.2" customHeight="1">
      <c r="A36" s="110" t="s">
        <v>203</v>
      </c>
      <c r="B36" s="99" t="s">
        <v>320</v>
      </c>
      <c r="C36" s="55">
        <f>SUM(C37:C40)</f>
        <v>6728.3799999999992</v>
      </c>
      <c r="D36" s="55">
        <f>SUM(D37:D40)</f>
        <v>4646.4699999999993</v>
      </c>
      <c r="E36" s="55">
        <f>SUM(E37:E40)</f>
        <v>2081.91</v>
      </c>
    </row>
    <row r="37" spans="1:5" ht="21.2" customHeight="1">
      <c r="A37" s="111" t="s">
        <v>204</v>
      </c>
      <c r="B37" s="100" t="s">
        <v>321</v>
      </c>
      <c r="C37" s="55">
        <f t="shared" si="0"/>
        <v>1115.1199999999999</v>
      </c>
      <c r="D37" s="55">
        <v>1115.1199999999999</v>
      </c>
      <c r="E37" s="55"/>
    </row>
    <row r="38" spans="1:5" ht="21.2" customHeight="1">
      <c r="A38" s="111" t="s">
        <v>205</v>
      </c>
      <c r="B38" s="100" t="s">
        <v>322</v>
      </c>
      <c r="C38" s="55">
        <f t="shared" si="0"/>
        <v>3870.87</v>
      </c>
      <c r="D38" s="55">
        <v>3086.95</v>
      </c>
      <c r="E38" s="55">
        <v>783.92</v>
      </c>
    </row>
    <row r="39" spans="1:5" ht="21.2" customHeight="1">
      <c r="A39" s="111" t="s">
        <v>206</v>
      </c>
      <c r="B39" s="100" t="s">
        <v>323</v>
      </c>
      <c r="C39" s="55">
        <f t="shared" si="0"/>
        <v>294.39999999999998</v>
      </c>
      <c r="D39" s="55">
        <v>294.39999999999998</v>
      </c>
      <c r="E39" s="55"/>
    </row>
    <row r="40" spans="1:5" ht="21.2" customHeight="1">
      <c r="A40" s="111" t="s">
        <v>207</v>
      </c>
      <c r="B40" s="100" t="s">
        <v>324</v>
      </c>
      <c r="C40" s="55">
        <f t="shared" si="0"/>
        <v>1447.99</v>
      </c>
      <c r="D40" s="55">
        <v>150</v>
      </c>
      <c r="E40" s="55">
        <v>1297.99</v>
      </c>
    </row>
    <row r="41" spans="1:5" ht="21.2" customHeight="1">
      <c r="A41" s="110" t="s">
        <v>208</v>
      </c>
      <c r="B41" s="99" t="s">
        <v>325</v>
      </c>
      <c r="C41" s="55">
        <f>SUM(C42:C43)</f>
        <v>596.43999999999994</v>
      </c>
      <c r="D41" s="55"/>
      <c r="E41" s="55">
        <f>SUM(E42:E43)</f>
        <v>596.43999999999994</v>
      </c>
    </row>
    <row r="42" spans="1:5" ht="21.2" customHeight="1">
      <c r="A42" s="111" t="s">
        <v>210</v>
      </c>
      <c r="B42" s="100" t="s">
        <v>326</v>
      </c>
      <c r="C42" s="55">
        <f t="shared" si="0"/>
        <v>0.04</v>
      </c>
      <c r="D42" s="55"/>
      <c r="E42" s="55">
        <v>0.04</v>
      </c>
    </row>
    <row r="43" spans="1:5" ht="21.2" customHeight="1">
      <c r="A43" s="111" t="s">
        <v>275</v>
      </c>
      <c r="B43" s="100" t="s">
        <v>327</v>
      </c>
      <c r="C43" s="55">
        <f t="shared" si="0"/>
        <v>596.4</v>
      </c>
      <c r="D43" s="55"/>
      <c r="E43" s="55">
        <v>596.4</v>
      </c>
    </row>
    <row r="44" spans="1:5" ht="21.2" customHeight="1">
      <c r="A44" s="110" t="s">
        <v>212</v>
      </c>
      <c r="B44" s="99" t="s">
        <v>328</v>
      </c>
      <c r="C44" s="55">
        <f>SUM(C45:C46)</f>
        <v>24642.050000000003</v>
      </c>
      <c r="D44" s="55"/>
      <c r="E44" s="55">
        <f>SUM(E45:E46)</f>
        <v>24642.050000000003</v>
      </c>
    </row>
    <row r="45" spans="1:5" ht="21.2" customHeight="1">
      <c r="A45" s="41">
        <v>2140601</v>
      </c>
      <c r="B45" s="98" t="s">
        <v>214</v>
      </c>
      <c r="C45" s="55">
        <f t="shared" si="0"/>
        <v>3451.49</v>
      </c>
      <c r="D45" s="55"/>
      <c r="E45" s="55">
        <v>3451.49</v>
      </c>
    </row>
    <row r="46" spans="1:5" ht="21.2" customHeight="1">
      <c r="A46" s="111" t="s">
        <v>215</v>
      </c>
      <c r="B46" s="100" t="s">
        <v>329</v>
      </c>
      <c r="C46" s="55">
        <f t="shared" si="0"/>
        <v>21190.560000000001</v>
      </c>
      <c r="D46" s="55"/>
      <c r="E46" s="55">
        <v>21190.560000000001</v>
      </c>
    </row>
    <row r="47" spans="1:5" ht="21.2" customHeight="1">
      <c r="A47" s="110" t="s">
        <v>217</v>
      </c>
      <c r="B47" s="99" t="s">
        <v>218</v>
      </c>
      <c r="C47" s="112">
        <f>C48</f>
        <v>241.82</v>
      </c>
      <c r="D47" s="112">
        <f>D48</f>
        <v>241.82</v>
      </c>
      <c r="E47" s="112"/>
    </row>
    <row r="48" spans="1:5" ht="21.2" customHeight="1">
      <c r="A48" s="110" t="s">
        <v>219</v>
      </c>
      <c r="B48" s="99" t="s">
        <v>330</v>
      </c>
      <c r="C48" s="55">
        <f>C49</f>
        <v>241.82</v>
      </c>
      <c r="D48" s="55">
        <f>D49</f>
        <v>241.82</v>
      </c>
      <c r="E48" s="55"/>
    </row>
    <row r="49" spans="1:5" ht="21.2" customHeight="1">
      <c r="A49" s="111" t="s">
        <v>221</v>
      </c>
      <c r="B49" s="100" t="s">
        <v>331</v>
      </c>
      <c r="C49" s="55">
        <f t="shared" si="0"/>
        <v>241.82</v>
      </c>
      <c r="D49" s="55">
        <v>241.82</v>
      </c>
      <c r="E49" s="55"/>
    </row>
    <row r="50" spans="1:5" ht="21.2" customHeight="1">
      <c r="A50" s="110" t="s">
        <v>281</v>
      </c>
      <c r="B50" s="99" t="s">
        <v>223</v>
      </c>
      <c r="C50" s="112">
        <f>C51</f>
        <v>100</v>
      </c>
      <c r="D50" s="112"/>
      <c r="E50" s="112">
        <f>E51</f>
        <v>100</v>
      </c>
    </row>
    <row r="51" spans="1:5" ht="21.2" customHeight="1">
      <c r="A51" s="110" t="s">
        <v>282</v>
      </c>
      <c r="B51" s="99" t="s">
        <v>332</v>
      </c>
      <c r="C51" s="55">
        <f>C52</f>
        <v>100</v>
      </c>
      <c r="D51" s="55"/>
      <c r="E51" s="55">
        <f>E52</f>
        <v>100</v>
      </c>
    </row>
    <row r="52" spans="1:5" ht="21.2" customHeight="1">
      <c r="A52" s="111" t="s">
        <v>284</v>
      </c>
      <c r="B52" s="100" t="s">
        <v>333</v>
      </c>
      <c r="C52" s="55">
        <f t="shared" si="0"/>
        <v>100</v>
      </c>
      <c r="D52" s="55"/>
      <c r="E52" s="55">
        <v>100</v>
      </c>
    </row>
    <row r="53" spans="1:5" ht="21" customHeight="1">
      <c r="A53" s="67" t="s">
        <v>135</v>
      </c>
      <c r="B53" s="64"/>
      <c r="C53" s="86"/>
      <c r="D53" s="86"/>
      <c r="E53" s="86"/>
    </row>
    <row r="54" spans="1:5" ht="21" customHeight="1">
      <c r="A54" s="18" t="s">
        <v>132</v>
      </c>
      <c r="B54" s="24"/>
      <c r="C54" s="17"/>
      <c r="D54" s="17"/>
      <c r="E54" s="17"/>
    </row>
    <row r="55" spans="1:5" ht="21" customHeight="1">
      <c r="A55" s="64"/>
      <c r="B55" s="24"/>
      <c r="C55" s="17"/>
      <c r="D55" s="17"/>
      <c r="E55" s="17"/>
    </row>
    <row r="56" spans="1:5" ht="21" customHeight="1">
      <c r="A56" s="64"/>
      <c r="B56" s="24"/>
      <c r="C56" s="17"/>
      <c r="D56" s="17"/>
      <c r="E56" s="17"/>
    </row>
    <row r="57" spans="1:5" ht="21" customHeight="1">
      <c r="A57" s="64"/>
      <c r="B57" s="24"/>
      <c r="C57" s="17"/>
      <c r="D57" s="17"/>
      <c r="E57" s="17"/>
    </row>
    <row r="58" spans="1:5" ht="21" customHeight="1">
      <c r="A58" s="64"/>
      <c r="B58" s="24"/>
      <c r="C58" s="17"/>
      <c r="D58" s="17"/>
      <c r="E58" s="17"/>
    </row>
    <row r="59" spans="1:5" ht="21" customHeight="1">
      <c r="A59" s="64"/>
      <c r="B59" s="24"/>
      <c r="C59" s="17"/>
      <c r="D59" s="17"/>
      <c r="E59" s="17"/>
    </row>
    <row r="60" spans="1:5" ht="21" customHeight="1">
      <c r="A60" s="64"/>
      <c r="B60" s="24"/>
      <c r="C60" s="17"/>
      <c r="D60" s="17"/>
      <c r="E60" s="17"/>
    </row>
    <row r="61" spans="1:5" ht="21" customHeight="1">
      <c r="A61" s="64"/>
      <c r="B61" s="24"/>
      <c r="C61" s="17"/>
      <c r="D61" s="17"/>
      <c r="E61" s="17"/>
    </row>
    <row r="62" spans="1:5" ht="21" customHeight="1">
      <c r="A62" s="64"/>
      <c r="B62" s="24"/>
      <c r="C62" s="17"/>
      <c r="D62" s="17"/>
      <c r="E62" s="17"/>
    </row>
    <row r="63" spans="1:5" ht="21" customHeight="1">
      <c r="A63" s="64"/>
      <c r="B63" s="24"/>
      <c r="C63" s="17"/>
      <c r="D63" s="17"/>
      <c r="E63" s="17"/>
    </row>
    <row r="64" spans="1:5" ht="21" customHeight="1">
      <c r="A64" s="64"/>
      <c r="B64" s="24"/>
      <c r="C64" s="17"/>
      <c r="D64" s="17"/>
      <c r="E64" s="17"/>
    </row>
    <row r="65" spans="1:5" ht="21" customHeight="1">
      <c r="A65" s="65"/>
      <c r="B65" s="25"/>
      <c r="C65" s="63"/>
      <c r="D65" s="63"/>
      <c r="E65" s="63"/>
    </row>
    <row r="66" spans="1:5" ht="21" customHeight="1">
      <c r="A66" s="65"/>
      <c r="B66" s="25"/>
      <c r="C66" s="63"/>
      <c r="D66" s="63"/>
      <c r="E66" s="63"/>
    </row>
    <row r="67" spans="1:5" ht="21" customHeight="1">
      <c r="A67" s="65"/>
      <c r="B67" s="25"/>
      <c r="C67" s="63"/>
      <c r="D67" s="63"/>
      <c r="E67" s="63"/>
    </row>
    <row r="68" spans="1:5" ht="21" customHeight="1">
      <c r="A68" s="65"/>
      <c r="B68" s="25"/>
      <c r="C68" s="63"/>
      <c r="D68" s="63"/>
      <c r="E68" s="63"/>
    </row>
    <row r="69" spans="1:5" ht="21" customHeight="1">
      <c r="A69" s="65"/>
      <c r="B69" s="25"/>
      <c r="C69" s="63"/>
      <c r="D69" s="63"/>
      <c r="E69" s="63"/>
    </row>
    <row r="70" spans="1:5">
      <c r="A70" s="65"/>
      <c r="B70" s="25"/>
      <c r="C70" s="63"/>
      <c r="D70" s="63"/>
      <c r="E70" s="63"/>
    </row>
    <row r="71" spans="1:5">
      <c r="A71" s="65"/>
      <c r="B71" s="25"/>
      <c r="C71" s="63"/>
      <c r="D71" s="63"/>
      <c r="E71" s="63"/>
    </row>
    <row r="72" spans="1:5">
      <c r="A72" s="65"/>
      <c r="B72" s="25"/>
      <c r="C72" s="63"/>
      <c r="D72" s="63"/>
      <c r="E72" s="63"/>
    </row>
    <row r="73" spans="1:5">
      <c r="A73" s="65"/>
      <c r="B73" s="25"/>
      <c r="C73" s="63"/>
      <c r="D73" s="63"/>
      <c r="E73" s="63"/>
    </row>
    <row r="74" spans="1:5">
      <c r="A74" s="65"/>
      <c r="B74" s="25"/>
      <c r="C74" s="63"/>
      <c r="D74" s="63"/>
      <c r="E74" s="63"/>
    </row>
    <row r="75" spans="1:5">
      <c r="A75" s="65"/>
      <c r="B75" s="25"/>
      <c r="C75" s="63"/>
      <c r="D75" s="63"/>
      <c r="E75" s="63"/>
    </row>
    <row r="76" spans="1:5">
      <c r="A76" s="65"/>
      <c r="B76" s="25"/>
      <c r="C76" s="63"/>
      <c r="D76" s="63"/>
      <c r="E76" s="63"/>
    </row>
    <row r="77" spans="1:5">
      <c r="A77" s="65"/>
      <c r="B77" s="25"/>
      <c r="C77" s="63"/>
      <c r="D77" s="63"/>
      <c r="E77" s="63"/>
    </row>
    <row r="78" spans="1:5">
      <c r="A78" s="65"/>
      <c r="B78" s="25"/>
      <c r="C78" s="63"/>
      <c r="D78" s="63"/>
      <c r="E78" s="63"/>
    </row>
    <row r="79" spans="1:5">
      <c r="A79" s="65"/>
      <c r="B79" s="25"/>
      <c r="C79" s="63"/>
      <c r="D79" s="63"/>
      <c r="E79" s="63"/>
    </row>
    <row r="80" spans="1:5">
      <c r="A80" s="65"/>
      <c r="B80" s="25"/>
      <c r="C80" s="63"/>
      <c r="D80" s="63"/>
      <c r="E80" s="63"/>
    </row>
    <row r="81" spans="1:5">
      <c r="A81" s="65"/>
      <c r="B81" s="25"/>
      <c r="C81" s="63"/>
      <c r="D81" s="63"/>
      <c r="E81" s="63"/>
    </row>
    <row r="82" spans="1:5">
      <c r="A82" s="65"/>
      <c r="B82" s="25"/>
      <c r="C82" s="63"/>
      <c r="D82" s="63"/>
      <c r="E82" s="63"/>
    </row>
    <row r="83" spans="1:5">
      <c r="A83" s="65"/>
      <c r="B83" s="25"/>
      <c r="C83" s="63"/>
      <c r="D83" s="63"/>
      <c r="E83" s="63"/>
    </row>
    <row r="84" spans="1:5">
      <c r="A84" s="65"/>
      <c r="B84" s="25"/>
      <c r="C84" s="63"/>
      <c r="D84" s="63"/>
      <c r="E84" s="63"/>
    </row>
    <row r="85" spans="1:5">
      <c r="A85" s="65"/>
      <c r="B85" s="25"/>
      <c r="C85" s="63"/>
      <c r="D85" s="63"/>
      <c r="E85" s="63"/>
    </row>
    <row r="86" spans="1:5">
      <c r="A86" s="65"/>
      <c r="B86" s="25"/>
      <c r="C86" s="63"/>
      <c r="D86" s="63"/>
      <c r="E86" s="63"/>
    </row>
    <row r="87" spans="1:5">
      <c r="A87" s="65"/>
      <c r="B87" s="25"/>
      <c r="C87" s="63"/>
      <c r="D87" s="63"/>
      <c r="E87" s="63"/>
    </row>
    <row r="88" spans="1:5">
      <c r="A88" s="65"/>
      <c r="B88" s="25"/>
      <c r="C88" s="63"/>
      <c r="D88" s="63"/>
      <c r="E88" s="63"/>
    </row>
    <row r="89" spans="1:5">
      <c r="A89" s="65"/>
      <c r="B89" s="25"/>
      <c r="C89" s="19"/>
      <c r="D89" s="19"/>
      <c r="E89" s="19"/>
    </row>
    <row r="90" spans="1:5">
      <c r="A90" s="65"/>
      <c r="B90" s="25"/>
      <c r="C90" s="19"/>
      <c r="D90" s="19"/>
      <c r="E90" s="19"/>
    </row>
    <row r="91" spans="1:5">
      <c r="A91" s="65"/>
      <c r="B91" s="25"/>
      <c r="C91" s="19"/>
      <c r="D91" s="19"/>
      <c r="E91" s="19"/>
    </row>
    <row r="92" spans="1:5">
      <c r="A92" s="65"/>
      <c r="B92" s="25"/>
      <c r="C92" s="19"/>
      <c r="D92" s="19"/>
      <c r="E92" s="19"/>
    </row>
    <row r="93" spans="1:5">
      <c r="A93" s="65"/>
      <c r="B93" s="25"/>
      <c r="C93" s="19"/>
      <c r="D93" s="19"/>
      <c r="E93" s="19"/>
    </row>
    <row r="94" spans="1:5">
      <c r="A94" s="65"/>
      <c r="B94" s="25"/>
      <c r="C94" s="19"/>
      <c r="D94" s="19"/>
      <c r="E94" s="19"/>
    </row>
    <row r="95" spans="1:5">
      <c r="A95" s="65"/>
      <c r="B95" s="25"/>
      <c r="C95" s="19"/>
      <c r="D95" s="19"/>
      <c r="E95" s="19"/>
    </row>
    <row r="96" spans="1:5">
      <c r="A96" s="65"/>
      <c r="B96" s="25"/>
      <c r="C96" s="19"/>
      <c r="D96" s="19"/>
      <c r="E96" s="19"/>
    </row>
    <row r="97" spans="1:5">
      <c r="A97" s="65"/>
      <c r="B97" s="25"/>
      <c r="C97" s="19"/>
      <c r="D97" s="19"/>
      <c r="E97" s="19"/>
    </row>
    <row r="98" spans="1:5">
      <c r="A98" s="65"/>
      <c r="B98" s="25"/>
      <c r="C98" s="19"/>
      <c r="D98" s="19"/>
      <c r="E98" s="19"/>
    </row>
    <row r="99" spans="1:5">
      <c r="A99" s="65"/>
      <c r="B99" s="25"/>
      <c r="C99" s="19"/>
      <c r="D99" s="19"/>
      <c r="E99" s="19"/>
    </row>
    <row r="100" spans="1:5">
      <c r="A100" s="65"/>
      <c r="B100" s="25"/>
      <c r="C100" s="19"/>
      <c r="D100" s="19"/>
      <c r="E100" s="19"/>
    </row>
    <row r="101" spans="1:5">
      <c r="A101" s="65"/>
      <c r="B101" s="25"/>
      <c r="C101" s="19"/>
      <c r="D101" s="19"/>
      <c r="E101" s="19"/>
    </row>
    <row r="102" spans="1:5">
      <c r="A102" s="65"/>
      <c r="B102" s="25"/>
      <c r="C102" s="19"/>
      <c r="D102" s="19"/>
      <c r="E102" s="19"/>
    </row>
    <row r="103" spans="1:5">
      <c r="A103" s="65"/>
      <c r="B103" s="25"/>
      <c r="C103" s="19"/>
      <c r="D103" s="19"/>
      <c r="E103" s="19"/>
    </row>
    <row r="104" spans="1:5">
      <c r="A104" s="65"/>
      <c r="B104" s="25"/>
      <c r="C104" s="19"/>
      <c r="D104" s="19"/>
      <c r="E104" s="19"/>
    </row>
    <row r="105" spans="1:5">
      <c r="A105" s="65"/>
      <c r="B105" s="25"/>
      <c r="C105" s="19"/>
      <c r="D105" s="19"/>
      <c r="E105" s="19"/>
    </row>
    <row r="106" spans="1:5">
      <c r="A106" s="65"/>
      <c r="B106" s="25"/>
      <c r="C106" s="19"/>
      <c r="D106" s="19"/>
      <c r="E106" s="19"/>
    </row>
    <row r="107" spans="1:5">
      <c r="A107" s="65"/>
      <c r="B107" s="25"/>
      <c r="C107" s="19"/>
      <c r="D107" s="19"/>
      <c r="E107" s="19"/>
    </row>
    <row r="108" spans="1:5">
      <c r="A108" s="65"/>
      <c r="B108" s="25"/>
      <c r="C108" s="19"/>
      <c r="D108" s="19"/>
      <c r="E108" s="19"/>
    </row>
    <row r="109" spans="1:5">
      <c r="A109" s="65"/>
      <c r="B109" s="25"/>
      <c r="C109" s="19"/>
      <c r="D109" s="19"/>
      <c r="E109" s="19"/>
    </row>
    <row r="110" spans="1:5">
      <c r="A110" s="65"/>
      <c r="B110" s="25"/>
      <c r="C110" s="19"/>
      <c r="D110" s="19"/>
      <c r="E110" s="19"/>
    </row>
    <row r="111" spans="1:5">
      <c r="A111" s="65"/>
      <c r="B111" s="25"/>
      <c r="C111" s="19"/>
      <c r="D111" s="19"/>
      <c r="E111" s="19"/>
    </row>
    <row r="112" spans="1:5">
      <c r="A112" s="65"/>
      <c r="B112" s="25"/>
      <c r="C112" s="19"/>
      <c r="D112" s="19"/>
      <c r="E112" s="19"/>
    </row>
    <row r="113" spans="1:5">
      <c r="A113" s="65"/>
      <c r="B113" s="25"/>
      <c r="C113" s="19"/>
      <c r="D113" s="19"/>
      <c r="E113" s="19"/>
    </row>
    <row r="114" spans="1:5">
      <c r="A114" s="65"/>
      <c r="B114" s="25"/>
      <c r="C114" s="19"/>
      <c r="D114" s="19"/>
      <c r="E114" s="19"/>
    </row>
    <row r="115" spans="1:5">
      <c r="A115" s="65"/>
      <c r="B115" s="25"/>
      <c r="C115" s="19"/>
      <c r="D115" s="19"/>
      <c r="E115" s="19"/>
    </row>
    <row r="116" spans="1:5">
      <c r="A116" s="65"/>
      <c r="B116" s="25"/>
      <c r="C116" s="19"/>
      <c r="D116" s="19"/>
      <c r="E116" s="19"/>
    </row>
    <row r="117" spans="1:5">
      <c r="A117" s="65"/>
      <c r="B117" s="25"/>
      <c r="C117" s="19"/>
      <c r="D117" s="19"/>
      <c r="E117" s="19"/>
    </row>
    <row r="118" spans="1:5">
      <c r="A118" s="65"/>
      <c r="B118" s="25"/>
      <c r="C118" s="19"/>
      <c r="D118" s="19"/>
      <c r="E118" s="19"/>
    </row>
    <row r="119" spans="1:5">
      <c r="A119" s="65"/>
      <c r="B119" s="25"/>
      <c r="C119" s="19"/>
      <c r="D119" s="19"/>
      <c r="E119" s="19"/>
    </row>
    <row r="120" spans="1:5">
      <c r="A120" s="65"/>
      <c r="B120" s="25"/>
      <c r="C120" s="19"/>
      <c r="D120" s="19"/>
      <c r="E120" s="19"/>
    </row>
    <row r="121" spans="1:5">
      <c r="A121" s="65"/>
      <c r="B121" s="25"/>
      <c r="C121" s="19"/>
      <c r="D121" s="19"/>
      <c r="E121" s="19"/>
    </row>
    <row r="122" spans="1:5">
      <c r="A122" s="65"/>
      <c r="B122" s="25"/>
      <c r="C122" s="19"/>
      <c r="D122" s="19"/>
      <c r="E122" s="19"/>
    </row>
    <row r="123" spans="1:5">
      <c r="A123" s="65"/>
      <c r="B123" s="25"/>
      <c r="C123" s="19"/>
      <c r="D123" s="19"/>
      <c r="E123" s="19"/>
    </row>
    <row r="124" spans="1:5">
      <c r="A124" s="65"/>
      <c r="B124" s="25"/>
      <c r="C124" s="19"/>
      <c r="D124" s="19"/>
      <c r="E124" s="19"/>
    </row>
    <row r="125" spans="1:5">
      <c r="A125" s="65"/>
      <c r="B125" s="25"/>
      <c r="C125" s="19"/>
      <c r="D125" s="19"/>
      <c r="E125" s="19"/>
    </row>
    <row r="126" spans="1:5">
      <c r="A126" s="65"/>
      <c r="B126" s="25"/>
      <c r="C126" s="19"/>
      <c r="D126" s="19"/>
      <c r="E126" s="19"/>
    </row>
    <row r="127" spans="1:5">
      <c r="A127" s="65"/>
      <c r="B127" s="25"/>
      <c r="C127" s="19"/>
      <c r="D127" s="19"/>
      <c r="E127" s="19"/>
    </row>
    <row r="128" spans="1:5">
      <c r="A128" s="65"/>
      <c r="B128" s="25"/>
      <c r="C128" s="19"/>
      <c r="D128" s="19"/>
      <c r="E128" s="19"/>
    </row>
    <row r="129" spans="1:5">
      <c r="A129" s="65"/>
      <c r="B129" s="25"/>
      <c r="C129" s="19"/>
      <c r="D129" s="19"/>
      <c r="E129" s="19"/>
    </row>
    <row r="130" spans="1:5">
      <c r="A130" s="65"/>
      <c r="B130" s="25"/>
      <c r="C130" s="19"/>
      <c r="D130" s="19"/>
      <c r="E130" s="19"/>
    </row>
    <row r="131" spans="1:5">
      <c r="A131" s="65"/>
      <c r="B131" s="25"/>
      <c r="C131" s="19"/>
      <c r="D131" s="19"/>
      <c r="E131" s="19"/>
    </row>
    <row r="132" spans="1:5">
      <c r="A132" s="65"/>
      <c r="B132" s="25"/>
      <c r="C132" s="19"/>
      <c r="D132" s="19"/>
      <c r="E132" s="19"/>
    </row>
    <row r="133" spans="1:5">
      <c r="A133" s="65"/>
      <c r="B133" s="25"/>
      <c r="C133" s="19"/>
      <c r="D133" s="19"/>
      <c r="E133" s="19"/>
    </row>
    <row r="134" spans="1:5">
      <c r="A134" s="65"/>
      <c r="B134" s="25"/>
      <c r="C134" s="19"/>
      <c r="D134" s="19"/>
      <c r="E134" s="19"/>
    </row>
    <row r="135" spans="1:5">
      <c r="A135" s="65"/>
      <c r="B135" s="25"/>
      <c r="C135" s="19"/>
      <c r="D135" s="19"/>
      <c r="E135" s="19"/>
    </row>
    <row r="136" spans="1:5">
      <c r="A136" s="65"/>
      <c r="B136" s="25"/>
      <c r="C136" s="19"/>
      <c r="D136" s="19"/>
      <c r="E136" s="19"/>
    </row>
    <row r="137" spans="1:5">
      <c r="A137" s="65"/>
      <c r="B137" s="25"/>
      <c r="C137" s="19"/>
      <c r="D137" s="19"/>
      <c r="E137" s="19"/>
    </row>
    <row r="138" spans="1:5">
      <c r="A138" s="65"/>
      <c r="B138" s="25"/>
      <c r="C138" s="19"/>
      <c r="D138" s="19"/>
      <c r="E138" s="19"/>
    </row>
    <row r="139" spans="1:5">
      <c r="A139" s="65"/>
      <c r="B139" s="25"/>
      <c r="C139" s="19"/>
      <c r="D139" s="19"/>
      <c r="E139" s="19"/>
    </row>
    <row r="140" spans="1:5">
      <c r="A140" s="65"/>
      <c r="B140" s="25"/>
      <c r="C140" s="19"/>
      <c r="D140" s="19"/>
      <c r="E140" s="19"/>
    </row>
    <row r="141" spans="1:5">
      <c r="A141" s="65"/>
      <c r="B141" s="25"/>
      <c r="C141" s="19"/>
      <c r="D141" s="19"/>
      <c r="E141" s="19"/>
    </row>
    <row r="142" spans="1:5">
      <c r="A142" s="65"/>
      <c r="B142" s="25"/>
      <c r="C142" s="19"/>
      <c r="D142" s="19"/>
      <c r="E142" s="19"/>
    </row>
    <row r="143" spans="1:5">
      <c r="A143" s="65"/>
      <c r="B143" s="25"/>
      <c r="C143" s="19"/>
      <c r="D143" s="19"/>
      <c r="E143" s="19"/>
    </row>
    <row r="144" spans="1:5">
      <c r="A144" s="65"/>
      <c r="B144" s="25"/>
      <c r="C144" s="19"/>
      <c r="D144" s="19"/>
      <c r="E144" s="19"/>
    </row>
    <row r="145" spans="1:5">
      <c r="A145" s="65"/>
      <c r="B145" s="25"/>
      <c r="C145" s="19"/>
      <c r="D145" s="19"/>
      <c r="E145" s="19"/>
    </row>
    <row r="146" spans="1:5">
      <c r="A146" s="65"/>
      <c r="B146" s="25"/>
      <c r="C146" s="19"/>
      <c r="D146" s="19"/>
      <c r="E146" s="19"/>
    </row>
    <row r="147" spans="1:5">
      <c r="A147" s="65"/>
      <c r="B147" s="25"/>
      <c r="C147" s="19"/>
      <c r="D147" s="19"/>
      <c r="E147" s="19"/>
    </row>
    <row r="148" spans="1:5">
      <c r="A148" s="65"/>
      <c r="B148" s="25"/>
      <c r="C148" s="19"/>
      <c r="D148" s="19"/>
      <c r="E148" s="19"/>
    </row>
    <row r="149" spans="1:5">
      <c r="A149" s="65"/>
      <c r="B149" s="25"/>
      <c r="C149" s="19"/>
      <c r="D149" s="19"/>
      <c r="E149" s="19"/>
    </row>
    <row r="150" spans="1:5">
      <c r="A150" s="65"/>
      <c r="B150" s="25"/>
      <c r="C150" s="19"/>
      <c r="D150" s="19"/>
      <c r="E150" s="19"/>
    </row>
    <row r="151" spans="1:5">
      <c r="A151" s="65"/>
      <c r="B151" s="25"/>
      <c r="C151" s="19"/>
      <c r="D151" s="19"/>
      <c r="E151" s="19"/>
    </row>
  </sheetData>
  <mergeCells count="6">
    <mergeCell ref="A6:B6"/>
    <mergeCell ref="A1:E1"/>
    <mergeCell ref="B4:B5"/>
    <mergeCell ref="C4:E4"/>
    <mergeCell ref="A4:A5"/>
    <mergeCell ref="A3:B3"/>
  </mergeCells>
  <phoneticPr fontId="2" type="noConversion"/>
  <conditionalFormatting sqref="B3">
    <cfRule type="expression" dxfId="5" priority="1" stopIfTrue="1">
      <formula>含公式的单元格</formula>
    </cfRule>
  </conditionalFormatting>
  <printOptions horizontalCentered="1"/>
  <pageMargins left="0.78740157480314965" right="0.39370078740157483" top="0.78740157480314965" bottom="0.78740157480314965" header="0.31496062992125984" footer="0.31496062992125984"/>
  <pageSetup paperSize="9" orientation="portrait"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A7" sqref="A7:B44"/>
    </sheetView>
  </sheetViews>
  <sheetFormatPr defaultColWidth="9.1640625" defaultRowHeight="12.75" customHeight="1"/>
  <cols>
    <col min="1" max="1" width="13" style="33" customWidth="1"/>
    <col min="2" max="2" width="30.6640625" style="33" customWidth="1"/>
    <col min="3" max="5" width="19.1640625" style="33" customWidth="1"/>
    <col min="6" max="6" width="16.83203125" style="33" customWidth="1"/>
    <col min="7" max="8" width="6.1640625" style="33" customWidth="1"/>
    <col min="9" max="16384" width="9.1640625" style="33"/>
  </cols>
  <sheetData>
    <row r="1" spans="1:5" ht="47.25" customHeight="1">
      <c r="A1" s="123" t="s">
        <v>158</v>
      </c>
      <c r="B1" s="123"/>
      <c r="C1" s="123"/>
      <c r="D1" s="123"/>
      <c r="E1" s="123"/>
    </row>
    <row r="2" spans="1:5" ht="14.25">
      <c r="A2" s="70"/>
      <c r="B2" s="51"/>
      <c r="C2" s="51"/>
      <c r="D2" s="51"/>
      <c r="E2" s="44" t="s">
        <v>95</v>
      </c>
    </row>
    <row r="3" spans="1:5" ht="14.25">
      <c r="A3" s="128" t="s">
        <v>286</v>
      </c>
      <c r="B3" s="128"/>
      <c r="E3" s="44" t="s">
        <v>41</v>
      </c>
    </row>
    <row r="4" spans="1:5" ht="33" customHeight="1">
      <c r="A4" s="152" t="s">
        <v>90</v>
      </c>
      <c r="B4" s="153"/>
      <c r="C4" s="154" t="s">
        <v>159</v>
      </c>
      <c r="D4" s="155"/>
      <c r="E4" s="156"/>
    </row>
    <row r="5" spans="1:5" ht="20.25" customHeight="1">
      <c r="A5" s="52" t="s">
        <v>15</v>
      </c>
      <c r="B5" s="52" t="s">
        <v>29</v>
      </c>
      <c r="C5" s="52" t="s">
        <v>31</v>
      </c>
      <c r="D5" s="52" t="s">
        <v>72</v>
      </c>
      <c r="E5" s="52" t="s">
        <v>73</v>
      </c>
    </row>
    <row r="6" spans="1:5" s="119" customFormat="1" ht="21" customHeight="1">
      <c r="A6" s="150" t="s">
        <v>89</v>
      </c>
      <c r="B6" s="151"/>
      <c r="C6" s="120">
        <f>SUM(C7,C18,C24,C43)</f>
        <v>6434.66</v>
      </c>
      <c r="D6" s="120">
        <f>SUM(D7,D18,D24,D43)</f>
        <v>5851.4</v>
      </c>
      <c r="E6" s="120">
        <f>SUM(E7,E18,E24,E43)</f>
        <v>583.26</v>
      </c>
    </row>
    <row r="7" spans="1:5" ht="21.2" customHeight="1">
      <c r="A7" s="113" t="s">
        <v>74</v>
      </c>
      <c r="B7" s="114" t="s">
        <v>75</v>
      </c>
      <c r="C7" s="115">
        <f>SUM(C8:C17)</f>
        <v>5270.57</v>
      </c>
      <c r="D7" s="115">
        <f>SUM(D8:D17)</f>
        <v>5270.57</v>
      </c>
      <c r="E7" s="115"/>
    </row>
    <row r="8" spans="1:5" ht="21.2" customHeight="1">
      <c r="A8" s="117" t="s">
        <v>335</v>
      </c>
      <c r="B8" s="118" t="s">
        <v>76</v>
      </c>
      <c r="C8" s="116">
        <f>SUM(D8:E8)</f>
        <v>1067.42</v>
      </c>
      <c r="D8" s="116">
        <v>1067.42</v>
      </c>
      <c r="E8" s="116"/>
    </row>
    <row r="9" spans="1:5" ht="21.2" customHeight="1">
      <c r="A9" s="117" t="s">
        <v>336</v>
      </c>
      <c r="B9" s="118" t="s">
        <v>77</v>
      </c>
      <c r="C9" s="116">
        <f t="shared" ref="C9:C44" si="0">SUM(D9:E9)</f>
        <v>435.33</v>
      </c>
      <c r="D9" s="116">
        <v>435.33</v>
      </c>
      <c r="E9" s="116"/>
    </row>
    <row r="10" spans="1:5" ht="21.2" customHeight="1">
      <c r="A10" s="117" t="s">
        <v>337</v>
      </c>
      <c r="B10" s="118" t="s">
        <v>78</v>
      </c>
      <c r="C10" s="116">
        <f t="shared" si="0"/>
        <v>259.77</v>
      </c>
      <c r="D10" s="116">
        <v>259.77</v>
      </c>
      <c r="E10" s="116"/>
    </row>
    <row r="11" spans="1:5" ht="21.2" customHeight="1">
      <c r="A11" s="117" t="s">
        <v>384</v>
      </c>
      <c r="B11" s="118" t="s">
        <v>339</v>
      </c>
      <c r="C11" s="116">
        <f t="shared" si="0"/>
        <v>1783.34</v>
      </c>
      <c r="D11" s="116">
        <v>1783.34</v>
      </c>
      <c r="E11" s="116"/>
    </row>
    <row r="12" spans="1:5" ht="21.2" customHeight="1">
      <c r="A12" s="117" t="s">
        <v>340</v>
      </c>
      <c r="B12" s="118" t="s">
        <v>341</v>
      </c>
      <c r="C12" s="116">
        <f t="shared" si="0"/>
        <v>402.93</v>
      </c>
      <c r="D12" s="116">
        <v>402.93</v>
      </c>
      <c r="E12" s="116"/>
    </row>
    <row r="13" spans="1:5" ht="21.2" customHeight="1">
      <c r="A13" s="117" t="s">
        <v>342</v>
      </c>
      <c r="B13" s="118" t="s">
        <v>343</v>
      </c>
      <c r="C13" s="116">
        <f t="shared" si="0"/>
        <v>160.46</v>
      </c>
      <c r="D13" s="116">
        <v>160.46</v>
      </c>
      <c r="E13" s="116"/>
    </row>
    <row r="14" spans="1:5" ht="21.2" customHeight="1">
      <c r="A14" s="117" t="s">
        <v>385</v>
      </c>
      <c r="B14" s="118" t="s">
        <v>386</v>
      </c>
      <c r="C14" s="116">
        <f t="shared" si="0"/>
        <v>349.39</v>
      </c>
      <c r="D14" s="116">
        <v>349.39</v>
      </c>
      <c r="E14" s="116"/>
    </row>
    <row r="15" spans="1:5" ht="21.2" customHeight="1">
      <c r="A15" s="117" t="s">
        <v>387</v>
      </c>
      <c r="B15" s="118" t="s">
        <v>338</v>
      </c>
      <c r="C15" s="116">
        <f t="shared" si="0"/>
        <v>104.18</v>
      </c>
      <c r="D15" s="116">
        <v>104.18</v>
      </c>
      <c r="E15" s="116"/>
    </row>
    <row r="16" spans="1:5" ht="21.2" customHeight="1">
      <c r="A16" s="117" t="s">
        <v>388</v>
      </c>
      <c r="B16" s="118" t="s">
        <v>389</v>
      </c>
      <c r="C16" s="116">
        <f t="shared" si="0"/>
        <v>512.87</v>
      </c>
      <c r="D16" s="116">
        <v>512.87</v>
      </c>
      <c r="E16" s="116"/>
    </row>
    <row r="17" spans="1:5" ht="21.2" customHeight="1">
      <c r="A17" s="117" t="s">
        <v>344</v>
      </c>
      <c r="B17" s="118" t="s">
        <v>345</v>
      </c>
      <c r="C17" s="116">
        <f t="shared" si="0"/>
        <v>194.88</v>
      </c>
      <c r="D17" s="116">
        <v>194.88</v>
      </c>
      <c r="E17" s="116"/>
    </row>
    <row r="18" spans="1:5" ht="21.2" customHeight="1">
      <c r="A18" s="113" t="s">
        <v>86</v>
      </c>
      <c r="B18" s="114" t="s">
        <v>87</v>
      </c>
      <c r="C18" s="115">
        <f>SUM(C19:C23)</f>
        <v>580.82999999999993</v>
      </c>
      <c r="D18" s="115">
        <f>SUM(D19:D23)</f>
        <v>580.82999999999993</v>
      </c>
      <c r="E18" s="115"/>
    </row>
    <row r="19" spans="1:5" ht="21.2" customHeight="1">
      <c r="A19" s="117" t="s">
        <v>346</v>
      </c>
      <c r="B19" s="118" t="s">
        <v>88</v>
      </c>
      <c r="C19" s="116">
        <f t="shared" si="0"/>
        <v>6.94</v>
      </c>
      <c r="D19" s="116">
        <v>6.94</v>
      </c>
      <c r="E19" s="116"/>
    </row>
    <row r="20" spans="1:5" ht="21.2" customHeight="1">
      <c r="A20" s="117" t="s">
        <v>390</v>
      </c>
      <c r="B20" s="118" t="s">
        <v>391</v>
      </c>
      <c r="C20" s="116">
        <f t="shared" si="0"/>
        <v>74.19</v>
      </c>
      <c r="D20" s="116">
        <v>74.19</v>
      </c>
      <c r="E20" s="116"/>
    </row>
    <row r="21" spans="1:5" ht="21.2" customHeight="1">
      <c r="A21" s="117" t="s">
        <v>392</v>
      </c>
      <c r="B21" s="118" t="s">
        <v>393</v>
      </c>
      <c r="C21" s="116">
        <f t="shared" si="0"/>
        <v>490.4</v>
      </c>
      <c r="D21" s="116">
        <v>490.4</v>
      </c>
      <c r="E21" s="116"/>
    </row>
    <row r="22" spans="1:5" ht="21.2" customHeight="1">
      <c r="A22" s="117" t="s">
        <v>347</v>
      </c>
      <c r="B22" s="118" t="s">
        <v>348</v>
      </c>
      <c r="C22" s="116">
        <f t="shared" si="0"/>
        <v>8.5</v>
      </c>
      <c r="D22" s="116">
        <v>8.5</v>
      </c>
      <c r="E22" s="116"/>
    </row>
    <row r="23" spans="1:5" ht="21.2" customHeight="1">
      <c r="A23" s="117" t="s">
        <v>349</v>
      </c>
      <c r="B23" s="118" t="s">
        <v>350</v>
      </c>
      <c r="C23" s="116">
        <f t="shared" si="0"/>
        <v>0.8</v>
      </c>
      <c r="D23" s="116">
        <v>0.8</v>
      </c>
      <c r="E23" s="116"/>
    </row>
    <row r="24" spans="1:5" ht="21.2" customHeight="1">
      <c r="A24" s="113" t="s">
        <v>79</v>
      </c>
      <c r="B24" s="114" t="s">
        <v>80</v>
      </c>
      <c r="C24" s="115">
        <f>SUM(C25:C42)</f>
        <v>532.13</v>
      </c>
      <c r="D24" s="115"/>
      <c r="E24" s="115">
        <f>SUM(E25:E42)</f>
        <v>532.13</v>
      </c>
    </row>
    <row r="25" spans="1:5" ht="21.2" customHeight="1">
      <c r="A25" s="117" t="s">
        <v>351</v>
      </c>
      <c r="B25" s="118" t="s">
        <v>81</v>
      </c>
      <c r="C25" s="116">
        <f t="shared" si="0"/>
        <v>45.31</v>
      </c>
      <c r="D25" s="116"/>
      <c r="E25" s="116">
        <v>45.31</v>
      </c>
    </row>
    <row r="26" spans="1:5" ht="21.2" customHeight="1">
      <c r="A26" s="117" t="s">
        <v>352</v>
      </c>
      <c r="B26" s="118" t="s">
        <v>82</v>
      </c>
      <c r="C26" s="116">
        <f t="shared" si="0"/>
        <v>3.88</v>
      </c>
      <c r="D26" s="116"/>
      <c r="E26" s="116">
        <v>3.88</v>
      </c>
    </row>
    <row r="27" spans="1:5" ht="21.2" customHeight="1">
      <c r="A27" s="117" t="s">
        <v>353</v>
      </c>
      <c r="B27" s="118" t="s">
        <v>354</v>
      </c>
      <c r="C27" s="116">
        <f t="shared" si="0"/>
        <v>0.85</v>
      </c>
      <c r="D27" s="116"/>
      <c r="E27" s="116">
        <v>0.85</v>
      </c>
    </row>
    <row r="28" spans="1:5" ht="21.2" customHeight="1">
      <c r="A28" s="117" t="s">
        <v>394</v>
      </c>
      <c r="B28" s="118" t="s">
        <v>395</v>
      </c>
      <c r="C28" s="116">
        <f t="shared" si="0"/>
        <v>0.02</v>
      </c>
      <c r="D28" s="116"/>
      <c r="E28" s="116">
        <v>0.02</v>
      </c>
    </row>
    <row r="29" spans="1:5" ht="21.2" customHeight="1">
      <c r="A29" s="117" t="s">
        <v>355</v>
      </c>
      <c r="B29" s="118" t="s">
        <v>83</v>
      </c>
      <c r="C29" s="116">
        <f t="shared" si="0"/>
        <v>2.92</v>
      </c>
      <c r="D29" s="116"/>
      <c r="E29" s="116">
        <v>2.92</v>
      </c>
    </row>
    <row r="30" spans="1:5" ht="21.2" customHeight="1">
      <c r="A30" s="117" t="s">
        <v>356</v>
      </c>
      <c r="B30" s="118" t="s">
        <v>84</v>
      </c>
      <c r="C30" s="116">
        <f t="shared" si="0"/>
        <v>22.06</v>
      </c>
      <c r="D30" s="116"/>
      <c r="E30" s="116">
        <v>22.06</v>
      </c>
    </row>
    <row r="31" spans="1:5" ht="21.2" customHeight="1">
      <c r="A31" s="117" t="s">
        <v>357</v>
      </c>
      <c r="B31" s="118" t="s">
        <v>85</v>
      </c>
      <c r="C31" s="116">
        <f t="shared" si="0"/>
        <v>54.01</v>
      </c>
      <c r="D31" s="116"/>
      <c r="E31" s="116">
        <v>54.01</v>
      </c>
    </row>
    <row r="32" spans="1:5" ht="21.2" customHeight="1">
      <c r="A32" s="117" t="s">
        <v>358</v>
      </c>
      <c r="B32" s="118" t="s">
        <v>359</v>
      </c>
      <c r="C32" s="116">
        <f t="shared" si="0"/>
        <v>0.69</v>
      </c>
      <c r="D32" s="116"/>
      <c r="E32" s="116">
        <v>0.69</v>
      </c>
    </row>
    <row r="33" spans="1:5" ht="21.2" customHeight="1">
      <c r="A33" s="117" t="s">
        <v>360</v>
      </c>
      <c r="B33" s="118" t="s">
        <v>361</v>
      </c>
      <c r="C33" s="116">
        <f t="shared" si="0"/>
        <v>79.06</v>
      </c>
      <c r="D33" s="116"/>
      <c r="E33" s="116">
        <v>79.06</v>
      </c>
    </row>
    <row r="34" spans="1:5" ht="21.2" customHeight="1">
      <c r="A34" s="117" t="s">
        <v>362</v>
      </c>
      <c r="B34" s="118" t="s">
        <v>363</v>
      </c>
      <c r="C34" s="116">
        <f t="shared" si="0"/>
        <v>24.72</v>
      </c>
      <c r="D34" s="116"/>
      <c r="E34" s="116">
        <v>24.72</v>
      </c>
    </row>
    <row r="35" spans="1:5" ht="21.2" customHeight="1">
      <c r="A35" s="117" t="s">
        <v>364</v>
      </c>
      <c r="B35" s="118" t="s">
        <v>365</v>
      </c>
      <c r="C35" s="116">
        <f t="shared" si="0"/>
        <v>0.27</v>
      </c>
      <c r="D35" s="116"/>
      <c r="E35" s="116">
        <v>0.27</v>
      </c>
    </row>
    <row r="36" spans="1:5" ht="21.2" customHeight="1">
      <c r="A36" s="117" t="s">
        <v>366</v>
      </c>
      <c r="B36" s="118" t="s">
        <v>367</v>
      </c>
      <c r="C36" s="116">
        <f t="shared" si="0"/>
        <v>37.520000000000003</v>
      </c>
      <c r="D36" s="116"/>
      <c r="E36" s="116">
        <v>37.520000000000003</v>
      </c>
    </row>
    <row r="37" spans="1:5" ht="21.2" customHeight="1">
      <c r="A37" s="117" t="s">
        <v>368</v>
      </c>
      <c r="B37" s="118" t="s">
        <v>369</v>
      </c>
      <c r="C37" s="116">
        <f t="shared" si="0"/>
        <v>2.75</v>
      </c>
      <c r="D37" s="116"/>
      <c r="E37" s="116">
        <v>2.75</v>
      </c>
    </row>
    <row r="38" spans="1:5" ht="21.2" customHeight="1">
      <c r="A38" s="117" t="s">
        <v>370</v>
      </c>
      <c r="B38" s="118" t="s">
        <v>371</v>
      </c>
      <c r="C38" s="116">
        <f t="shared" si="0"/>
        <v>85.2</v>
      </c>
      <c r="D38" s="116"/>
      <c r="E38" s="116">
        <v>85.2</v>
      </c>
    </row>
    <row r="39" spans="1:5" ht="21.2" customHeight="1">
      <c r="A39" s="117" t="s">
        <v>372</v>
      </c>
      <c r="B39" s="118" t="s">
        <v>373</v>
      </c>
      <c r="C39" s="116">
        <f t="shared" si="0"/>
        <v>12.05</v>
      </c>
      <c r="D39" s="116"/>
      <c r="E39" s="116">
        <v>12.05</v>
      </c>
    </row>
    <row r="40" spans="1:5" ht="21.2" customHeight="1">
      <c r="A40" s="117" t="s">
        <v>374</v>
      </c>
      <c r="B40" s="118" t="s">
        <v>375</v>
      </c>
      <c r="C40" s="116">
        <f t="shared" si="0"/>
        <v>108.38</v>
      </c>
      <c r="D40" s="116"/>
      <c r="E40" s="116">
        <v>108.38</v>
      </c>
    </row>
    <row r="41" spans="1:5" ht="21.2" customHeight="1">
      <c r="A41" s="117" t="s">
        <v>376</v>
      </c>
      <c r="B41" s="118" t="s">
        <v>377</v>
      </c>
      <c r="C41" s="116">
        <f t="shared" si="0"/>
        <v>23.56</v>
      </c>
      <c r="D41" s="116"/>
      <c r="E41" s="116">
        <v>23.56</v>
      </c>
    </row>
    <row r="42" spans="1:5" ht="21.2" customHeight="1">
      <c r="A42" s="117" t="s">
        <v>378</v>
      </c>
      <c r="B42" s="118" t="s">
        <v>379</v>
      </c>
      <c r="C42" s="116">
        <f t="shared" si="0"/>
        <v>28.88</v>
      </c>
      <c r="D42" s="116"/>
      <c r="E42" s="116">
        <v>28.88</v>
      </c>
    </row>
    <row r="43" spans="1:5" ht="21.2" customHeight="1">
      <c r="A43" s="113" t="s">
        <v>380</v>
      </c>
      <c r="B43" s="114" t="s">
        <v>381</v>
      </c>
      <c r="C43" s="115">
        <f>C44</f>
        <v>51.13</v>
      </c>
      <c r="D43" s="115"/>
      <c r="E43" s="115">
        <f>E44</f>
        <v>51.13</v>
      </c>
    </row>
    <row r="44" spans="1:5" ht="21.2" customHeight="1">
      <c r="A44" s="117" t="s">
        <v>382</v>
      </c>
      <c r="B44" s="118" t="s">
        <v>383</v>
      </c>
      <c r="C44" s="116">
        <f t="shared" si="0"/>
        <v>51.13</v>
      </c>
      <c r="D44" s="116"/>
      <c r="E44" s="116">
        <v>51.13</v>
      </c>
    </row>
    <row r="45" spans="1:5" ht="27" customHeight="1">
      <c r="A45" s="149" t="s">
        <v>136</v>
      </c>
      <c r="B45" s="149"/>
      <c r="C45" s="149"/>
      <c r="D45" s="149"/>
      <c r="E45" s="149"/>
    </row>
    <row r="46" spans="1:5" ht="21" customHeight="1">
      <c r="A46" s="139" t="s">
        <v>132</v>
      </c>
      <c r="B46" s="139"/>
      <c r="C46" s="139"/>
      <c r="D46" s="139"/>
      <c r="E46" s="139"/>
    </row>
    <row r="47" spans="1:5" ht="21" customHeight="1">
      <c r="C47" s="61"/>
      <c r="D47" s="61"/>
      <c r="E47" s="61"/>
    </row>
    <row r="48" spans="1:5" ht="21" customHeight="1">
      <c r="C48" s="61"/>
      <c r="D48" s="61"/>
      <c r="E48" s="61"/>
    </row>
    <row r="49" spans="3:5" ht="21" customHeight="1">
      <c r="C49" s="61"/>
      <c r="D49" s="61"/>
      <c r="E49" s="61"/>
    </row>
    <row r="50" spans="3:5" ht="21" customHeight="1">
      <c r="C50" s="61"/>
      <c r="D50" s="61"/>
      <c r="E50" s="61"/>
    </row>
    <row r="51" spans="3:5" ht="21" customHeight="1">
      <c r="C51" s="61"/>
      <c r="D51" s="61"/>
      <c r="E51" s="61"/>
    </row>
    <row r="52" spans="3:5" ht="21" customHeight="1">
      <c r="C52" s="61"/>
      <c r="D52" s="61"/>
      <c r="E52" s="61"/>
    </row>
    <row r="53" spans="3:5" ht="12.75" customHeight="1">
      <c r="C53" s="61"/>
      <c r="D53" s="61"/>
      <c r="E53" s="61"/>
    </row>
    <row r="54" spans="3:5" ht="12.75" customHeight="1">
      <c r="C54" s="61"/>
      <c r="D54" s="61"/>
      <c r="E54" s="61"/>
    </row>
    <row r="55" spans="3:5" ht="12.75" customHeight="1">
      <c r="C55" s="61"/>
      <c r="D55" s="61"/>
      <c r="E55" s="61"/>
    </row>
    <row r="56" spans="3:5" ht="12.75" customHeight="1">
      <c r="C56" s="61"/>
      <c r="D56" s="61"/>
      <c r="E56" s="61"/>
    </row>
    <row r="57" spans="3:5" ht="12.75" customHeight="1">
      <c r="C57" s="61"/>
      <c r="D57" s="61"/>
      <c r="E57" s="61"/>
    </row>
    <row r="58" spans="3:5" ht="12.75" customHeight="1">
      <c r="C58" s="61"/>
      <c r="D58" s="61"/>
      <c r="E58" s="61"/>
    </row>
    <row r="59" spans="3:5" ht="12.75" customHeight="1">
      <c r="C59" s="61"/>
      <c r="D59" s="61"/>
      <c r="E59" s="61"/>
    </row>
    <row r="60" spans="3:5" ht="12.75" customHeight="1">
      <c r="C60" s="61"/>
      <c r="D60" s="61"/>
      <c r="E60" s="61"/>
    </row>
    <row r="61" spans="3:5" ht="12.75" customHeight="1">
      <c r="C61" s="61"/>
      <c r="D61" s="61"/>
      <c r="E61" s="61"/>
    </row>
    <row r="62" spans="3:5" ht="12.75" customHeight="1">
      <c r="C62" s="61"/>
      <c r="D62" s="61"/>
      <c r="E62" s="61"/>
    </row>
    <row r="63" spans="3:5" ht="12.75" customHeight="1">
      <c r="C63" s="61"/>
      <c r="D63" s="61"/>
      <c r="E63" s="61"/>
    </row>
    <row r="64" spans="3:5" ht="12.75" customHeight="1">
      <c r="C64" s="61"/>
      <c r="D64" s="61"/>
      <c r="E64" s="61"/>
    </row>
    <row r="65" spans="3:5" ht="12.75" customHeight="1">
      <c r="C65" s="61"/>
      <c r="D65" s="61"/>
      <c r="E65" s="61"/>
    </row>
    <row r="66" spans="3:5" ht="12.75" customHeight="1">
      <c r="C66" s="61"/>
      <c r="D66" s="61"/>
      <c r="E66" s="61"/>
    </row>
    <row r="67" spans="3:5" ht="12.75" customHeight="1">
      <c r="C67" s="61"/>
      <c r="D67" s="61"/>
      <c r="E67" s="61"/>
    </row>
    <row r="68" spans="3:5" ht="12.75" customHeight="1">
      <c r="C68" s="61"/>
      <c r="D68" s="61"/>
      <c r="E68" s="61"/>
    </row>
    <row r="69" spans="3:5" ht="12.75" customHeight="1">
      <c r="C69" s="61"/>
      <c r="D69" s="61"/>
      <c r="E69" s="61"/>
    </row>
    <row r="70" spans="3:5" ht="12.75" customHeight="1">
      <c r="C70" s="61"/>
      <c r="D70" s="61"/>
      <c r="E70" s="61"/>
    </row>
    <row r="71" spans="3:5" ht="12.75" customHeight="1">
      <c r="C71" s="61"/>
      <c r="D71" s="61"/>
      <c r="E71" s="61"/>
    </row>
    <row r="72" spans="3:5" ht="12.75" customHeight="1">
      <c r="C72" s="61"/>
      <c r="D72" s="61"/>
      <c r="E72" s="61"/>
    </row>
    <row r="73" spans="3:5" ht="12.75" customHeight="1">
      <c r="C73" s="61"/>
      <c r="D73" s="61"/>
      <c r="E73" s="61"/>
    </row>
    <row r="74" spans="3:5" ht="12.75" customHeight="1">
      <c r="C74" s="61"/>
      <c r="D74" s="61"/>
      <c r="E74" s="61"/>
    </row>
    <row r="75" spans="3:5" ht="12.75" customHeight="1">
      <c r="C75" s="61"/>
      <c r="D75" s="61"/>
      <c r="E75" s="61"/>
    </row>
    <row r="76" spans="3:5" ht="12.75" customHeight="1">
      <c r="C76" s="61"/>
      <c r="D76" s="61"/>
      <c r="E76" s="61"/>
    </row>
    <row r="77" spans="3:5" ht="12.75" customHeight="1">
      <c r="C77" s="61"/>
      <c r="D77" s="61"/>
      <c r="E77" s="61"/>
    </row>
    <row r="78" spans="3:5" ht="12.75" customHeight="1">
      <c r="C78" s="61"/>
      <c r="D78" s="61"/>
      <c r="E78" s="61"/>
    </row>
    <row r="79" spans="3:5" ht="12.75" customHeight="1">
      <c r="C79" s="61"/>
      <c r="D79" s="61"/>
      <c r="E79" s="61"/>
    </row>
    <row r="80" spans="3:5" ht="12.75" customHeight="1">
      <c r="C80" s="61"/>
      <c r="D80" s="61"/>
      <c r="E80" s="61"/>
    </row>
    <row r="81" spans="3:5" ht="12.75" customHeight="1">
      <c r="C81" s="61"/>
      <c r="D81" s="61"/>
      <c r="E81" s="61"/>
    </row>
    <row r="82" spans="3:5" ht="12.75" customHeight="1">
      <c r="C82" s="61"/>
      <c r="D82" s="61"/>
      <c r="E82" s="61"/>
    </row>
    <row r="83" spans="3:5" ht="12.75" customHeight="1">
      <c r="C83" s="61"/>
      <c r="D83" s="61"/>
      <c r="E83" s="61"/>
    </row>
    <row r="84" spans="3:5" ht="12.75" customHeight="1">
      <c r="C84" s="61"/>
      <c r="D84" s="61"/>
      <c r="E84" s="61"/>
    </row>
    <row r="85" spans="3:5" ht="12.75" customHeight="1">
      <c r="C85" s="61"/>
      <c r="D85" s="61"/>
      <c r="E85" s="61"/>
    </row>
    <row r="86" spans="3:5" ht="12.75" customHeight="1">
      <c r="C86" s="61"/>
      <c r="D86" s="61"/>
      <c r="E86" s="61"/>
    </row>
    <row r="87" spans="3:5" ht="12.75" customHeight="1">
      <c r="C87" s="61"/>
      <c r="D87" s="61"/>
      <c r="E87" s="61"/>
    </row>
    <row r="88" spans="3:5" ht="12.75" customHeight="1">
      <c r="C88" s="61"/>
      <c r="D88" s="61"/>
      <c r="E88" s="61"/>
    </row>
    <row r="89" spans="3:5" ht="12.75" customHeight="1">
      <c r="C89" s="61"/>
      <c r="D89" s="61"/>
      <c r="E89" s="61"/>
    </row>
    <row r="90" spans="3:5" ht="12.75" customHeight="1">
      <c r="C90" s="61"/>
      <c r="D90" s="61"/>
      <c r="E90" s="61"/>
    </row>
    <row r="91" spans="3:5" ht="12.75" customHeight="1">
      <c r="C91" s="61"/>
      <c r="D91" s="61"/>
      <c r="E91" s="61"/>
    </row>
    <row r="92" spans="3:5" ht="12.75" customHeight="1">
      <c r="C92" s="61"/>
      <c r="D92" s="61"/>
      <c r="E92" s="61"/>
    </row>
    <row r="93" spans="3:5" ht="12.75" customHeight="1">
      <c r="C93" s="61"/>
      <c r="D93" s="61"/>
      <c r="E93" s="61"/>
    </row>
    <row r="94" spans="3:5" ht="12.75" customHeight="1">
      <c r="C94" s="61"/>
      <c r="D94" s="61"/>
      <c r="E94" s="61"/>
    </row>
  </sheetData>
  <mergeCells count="7">
    <mergeCell ref="A1:E1"/>
    <mergeCell ref="A45:E45"/>
    <mergeCell ref="A3:B3"/>
    <mergeCell ref="A46:E46"/>
    <mergeCell ref="A6:B6"/>
    <mergeCell ref="A4:B4"/>
    <mergeCell ref="C4:E4"/>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workbookViewId="0">
      <selection activeCell="A11" sqref="A11"/>
    </sheetView>
  </sheetViews>
  <sheetFormatPr defaultColWidth="7.6640625" defaultRowHeight="14.25"/>
  <cols>
    <col min="1" max="1" width="14.83203125" style="58" customWidth="1"/>
    <col min="2" max="2" width="43.33203125" style="31" customWidth="1"/>
    <col min="3" max="3" width="14.83203125" style="31" customWidth="1"/>
    <col min="4" max="4" width="16.5" style="31" customWidth="1"/>
    <col min="5" max="5" width="16.5" style="32" customWidth="1"/>
    <col min="6" max="6" width="14.6640625" style="32" customWidth="1"/>
    <col min="7" max="7" width="16" style="32" customWidth="1"/>
    <col min="8" max="8" width="14.5" style="31" customWidth="1"/>
    <col min="9" max="255" width="9.33203125" style="31" customWidth="1"/>
    <col min="256" max="16384" width="7.6640625" style="31"/>
  </cols>
  <sheetData>
    <row r="1" spans="1:10" ht="25.5">
      <c r="A1" s="123" t="s">
        <v>156</v>
      </c>
      <c r="B1" s="123"/>
      <c r="C1" s="123"/>
      <c r="D1" s="123"/>
      <c r="E1" s="123"/>
      <c r="F1" s="123"/>
      <c r="G1" s="123"/>
      <c r="H1" s="123"/>
    </row>
    <row r="2" spans="1:10" ht="15" customHeight="1">
      <c r="A2" s="70"/>
      <c r="B2" s="76"/>
      <c r="C2" s="76"/>
      <c r="D2" s="76"/>
      <c r="E2" s="76"/>
      <c r="F2" s="77"/>
      <c r="G2" s="73"/>
      <c r="H2" s="73" t="s">
        <v>96</v>
      </c>
    </row>
    <row r="3" spans="1:10" ht="15" customHeight="1">
      <c r="A3" s="128" t="s">
        <v>397</v>
      </c>
      <c r="B3" s="128"/>
      <c r="C3" s="78"/>
      <c r="D3" s="79"/>
      <c r="E3" s="77"/>
      <c r="F3" s="77"/>
      <c r="G3" s="77"/>
      <c r="H3" s="73" t="s">
        <v>14</v>
      </c>
    </row>
    <row r="4" spans="1:10" ht="20.25" customHeight="1">
      <c r="A4" s="160" t="s">
        <v>65</v>
      </c>
      <c r="B4" s="158" t="s">
        <v>67</v>
      </c>
      <c r="C4" s="158" t="s">
        <v>68</v>
      </c>
      <c r="D4" s="159" t="s">
        <v>69</v>
      </c>
      <c r="E4" s="159" t="s">
        <v>70</v>
      </c>
      <c r="F4" s="159"/>
      <c r="G4" s="159"/>
      <c r="H4" s="159" t="s">
        <v>71</v>
      </c>
    </row>
    <row r="5" spans="1:10" ht="20.25" customHeight="1">
      <c r="A5" s="161"/>
      <c r="B5" s="158"/>
      <c r="C5" s="158"/>
      <c r="D5" s="159"/>
      <c r="E5" s="69" t="s">
        <v>16</v>
      </c>
      <c r="F5" s="50" t="s">
        <v>17</v>
      </c>
      <c r="G5" s="69" t="s">
        <v>18</v>
      </c>
      <c r="H5" s="159"/>
    </row>
    <row r="6" spans="1:10" ht="21" customHeight="1">
      <c r="A6" s="157" t="s">
        <v>396</v>
      </c>
      <c r="B6" s="157"/>
      <c r="C6" s="56"/>
      <c r="D6" s="121">
        <f t="shared" ref="D6:E8" si="0">D7</f>
        <v>4500</v>
      </c>
      <c r="E6" s="121">
        <f t="shared" si="0"/>
        <v>4500</v>
      </c>
      <c r="F6" s="121"/>
      <c r="G6" s="121">
        <f>G7</f>
        <v>4500</v>
      </c>
      <c r="H6" s="56"/>
    </row>
    <row r="7" spans="1:10" ht="21" customHeight="1">
      <c r="A7" s="110" t="s">
        <v>261</v>
      </c>
      <c r="B7" s="99" t="s">
        <v>39</v>
      </c>
      <c r="C7" s="56"/>
      <c r="D7" s="121">
        <f t="shared" si="0"/>
        <v>4500</v>
      </c>
      <c r="E7" s="121">
        <f t="shared" si="0"/>
        <v>4500</v>
      </c>
      <c r="F7" s="121"/>
      <c r="G7" s="121">
        <f>G8</f>
        <v>4500</v>
      </c>
      <c r="H7" s="56"/>
    </row>
    <row r="8" spans="1:10" ht="21" customHeight="1">
      <c r="A8" s="96">
        <v>21208</v>
      </c>
      <c r="B8" s="101" t="s">
        <v>229</v>
      </c>
      <c r="C8" s="56"/>
      <c r="D8" s="57">
        <f t="shared" si="0"/>
        <v>4500</v>
      </c>
      <c r="E8" s="57">
        <f t="shared" si="0"/>
        <v>4500</v>
      </c>
      <c r="F8" s="57"/>
      <c r="G8" s="57">
        <f>G9</f>
        <v>4500</v>
      </c>
      <c r="H8" s="56"/>
    </row>
    <row r="9" spans="1:10" ht="21" customHeight="1">
      <c r="A9" s="41">
        <v>2120803</v>
      </c>
      <c r="B9" s="97" t="s">
        <v>230</v>
      </c>
      <c r="C9" s="56"/>
      <c r="D9" s="57">
        <v>4500</v>
      </c>
      <c r="E9" s="57">
        <f>SUM(F9:G9)</f>
        <v>4500</v>
      </c>
      <c r="F9" s="57"/>
      <c r="G9" s="57">
        <v>4500</v>
      </c>
      <c r="H9" s="56"/>
    </row>
    <row r="10" spans="1:10" ht="21" customHeight="1">
      <c r="A10" s="67" t="s">
        <v>137</v>
      </c>
      <c r="B10" s="87"/>
      <c r="C10" s="87"/>
      <c r="D10" s="87"/>
      <c r="E10" s="87"/>
      <c r="F10" s="87"/>
      <c r="G10" s="87"/>
      <c r="H10" s="87"/>
    </row>
    <row r="11" spans="1:10" ht="21" customHeight="1">
      <c r="A11" s="64"/>
      <c r="B11" s="87"/>
      <c r="C11" s="87"/>
      <c r="D11" s="87"/>
      <c r="E11" s="87"/>
      <c r="F11" s="87"/>
      <c r="G11" s="87"/>
      <c r="H11" s="87"/>
      <c r="I11" s="68"/>
      <c r="J11" s="68"/>
    </row>
    <row r="12" spans="1:10" ht="21" customHeight="1">
      <c r="E12" s="31"/>
      <c r="F12" s="31"/>
      <c r="G12" s="31"/>
    </row>
    <row r="13" spans="1:10" ht="21" customHeight="1">
      <c r="E13" s="31"/>
      <c r="F13" s="31"/>
      <c r="G13" s="31"/>
    </row>
    <row r="14" spans="1:10" ht="21" customHeight="1">
      <c r="E14" s="31"/>
      <c r="F14" s="31"/>
      <c r="G14" s="31"/>
    </row>
    <row r="15" spans="1:10" ht="21" customHeight="1">
      <c r="E15" s="31"/>
      <c r="F15" s="31"/>
      <c r="G15" s="31"/>
    </row>
    <row r="16" spans="1:10" ht="21" customHeight="1">
      <c r="E16" s="31"/>
      <c r="F16" s="31"/>
      <c r="G16" s="31"/>
    </row>
    <row r="17" spans="5:7" ht="21" customHeight="1">
      <c r="E17" s="31"/>
      <c r="F17" s="31"/>
      <c r="G17" s="31"/>
    </row>
    <row r="18" spans="5:7" ht="21" customHeight="1">
      <c r="E18" s="31"/>
      <c r="F18" s="31"/>
      <c r="G18" s="31"/>
    </row>
    <row r="19" spans="5:7" ht="21" customHeight="1">
      <c r="E19" s="31"/>
      <c r="F19" s="31"/>
      <c r="G19" s="31"/>
    </row>
    <row r="20" spans="5:7" ht="21" customHeight="1">
      <c r="E20" s="31"/>
      <c r="F20" s="31"/>
      <c r="G20" s="31"/>
    </row>
    <row r="21" spans="5:7" ht="21" customHeight="1">
      <c r="E21" s="31"/>
      <c r="F21" s="31"/>
      <c r="G21" s="31"/>
    </row>
    <row r="22" spans="5:7" ht="21" customHeight="1">
      <c r="E22" s="31"/>
      <c r="F22" s="31"/>
      <c r="G22" s="31"/>
    </row>
    <row r="23" spans="5:7" ht="21" customHeight="1">
      <c r="E23" s="31"/>
      <c r="F23" s="31"/>
      <c r="G23" s="31"/>
    </row>
    <row r="24" spans="5:7" ht="21" customHeight="1">
      <c r="E24" s="31"/>
      <c r="F24" s="31"/>
      <c r="G24" s="31"/>
    </row>
    <row r="25" spans="5:7" ht="21" customHeight="1">
      <c r="E25" s="31"/>
      <c r="F25" s="31"/>
      <c r="G25" s="31"/>
    </row>
    <row r="26" spans="5:7" ht="21" customHeight="1">
      <c r="E26" s="31"/>
      <c r="F26" s="31"/>
      <c r="G26" s="31"/>
    </row>
    <row r="27" spans="5:7">
      <c r="E27" s="31"/>
      <c r="F27" s="31"/>
      <c r="G27" s="31"/>
    </row>
    <row r="28"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I1:IU1 B5 I5:IU5 H4:IU4 J2:IU3 B10:G65516 H6:IU65516 C7:G9 D5:G6">
    <cfRule type="expression" dxfId="4" priority="4" stopIfTrue="1">
      <formula>含公式的单元格</formula>
    </cfRule>
  </conditionalFormatting>
  <conditionalFormatting sqref="G2">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27" sqref="A27:E27"/>
    </sheetView>
  </sheetViews>
  <sheetFormatPr defaultRowHeight="11.25"/>
  <cols>
    <col min="1" max="1" width="46.83203125" style="33" customWidth="1"/>
    <col min="2" max="2" width="20" style="33" customWidth="1"/>
    <col min="3" max="3" width="17.33203125" style="33" customWidth="1"/>
    <col min="4" max="4" width="50.33203125" style="33" customWidth="1"/>
    <col min="5" max="5" width="21.33203125" style="33" customWidth="1"/>
    <col min="6" max="235" width="9.33203125" style="33"/>
    <col min="236" max="236" width="50" style="33" customWidth="1"/>
    <col min="237" max="237" width="6.33203125" style="33" customWidth="1"/>
    <col min="238" max="238" width="20" style="33" customWidth="1"/>
    <col min="239" max="239" width="56.33203125" style="33" customWidth="1"/>
    <col min="240" max="240" width="6.33203125" style="33" customWidth="1"/>
    <col min="241" max="241" width="20" style="33" customWidth="1"/>
    <col min="242" max="242" width="11.33203125" style="33" customWidth="1"/>
    <col min="243" max="16384" width="9.33203125" style="33"/>
  </cols>
  <sheetData>
    <row r="1" spans="1:5" ht="23.25" customHeight="1">
      <c r="A1" s="123" t="s">
        <v>157</v>
      </c>
      <c r="B1" s="123"/>
      <c r="C1" s="123"/>
      <c r="D1" s="123"/>
      <c r="E1" s="123"/>
    </row>
    <row r="2" spans="1:5" ht="15" customHeight="1">
      <c r="A2" s="70"/>
      <c r="B2" s="72"/>
      <c r="C2" s="72"/>
      <c r="D2" s="72"/>
      <c r="E2" s="73" t="s">
        <v>129</v>
      </c>
    </row>
    <row r="3" spans="1:5" ht="13.5">
      <c r="A3" s="74" t="s">
        <v>398</v>
      </c>
      <c r="B3" s="72"/>
      <c r="C3" s="75"/>
      <c r="D3" s="72"/>
      <c r="E3" s="73" t="s">
        <v>14</v>
      </c>
    </row>
    <row r="4" spans="1:5" ht="18" customHeight="1">
      <c r="A4" s="88" t="s">
        <v>61</v>
      </c>
      <c r="B4" s="88" t="s">
        <v>99</v>
      </c>
      <c r="C4" s="88" t="s">
        <v>9</v>
      </c>
      <c r="D4" s="88" t="s">
        <v>61</v>
      </c>
      <c r="E4" s="88" t="s">
        <v>9</v>
      </c>
    </row>
    <row r="5" spans="1:5" ht="18" customHeight="1">
      <c r="A5" s="89" t="s">
        <v>100</v>
      </c>
      <c r="B5" s="90" t="s">
        <v>54</v>
      </c>
      <c r="C5" s="90" t="s">
        <v>54</v>
      </c>
      <c r="D5" s="89" t="s">
        <v>101</v>
      </c>
      <c r="E5" s="91">
        <f>SUM(E6:E7)</f>
        <v>425.66</v>
      </c>
    </row>
    <row r="6" spans="1:5" ht="18" customHeight="1">
      <c r="A6" s="89" t="s">
        <v>102</v>
      </c>
      <c r="B6" s="91">
        <f>SUM(B7:B8,B11)</f>
        <v>158.88000000000002</v>
      </c>
      <c r="C6" s="91">
        <f>SUM(C7:C8,C11)</f>
        <v>116.28</v>
      </c>
      <c r="D6" s="92" t="s">
        <v>103</v>
      </c>
      <c r="E6" s="91">
        <v>189.55</v>
      </c>
    </row>
    <row r="7" spans="1:5" ht="18" customHeight="1">
      <c r="A7" s="92" t="s">
        <v>104</v>
      </c>
      <c r="B7" s="91"/>
      <c r="C7" s="91"/>
      <c r="D7" s="92" t="s">
        <v>105</v>
      </c>
      <c r="E7" s="93">
        <v>236.11</v>
      </c>
    </row>
    <row r="8" spans="1:5" ht="18" customHeight="1">
      <c r="A8" s="92" t="s">
        <v>106</v>
      </c>
      <c r="B8" s="91">
        <f>SUM(B9:B10)</f>
        <v>143.83000000000001</v>
      </c>
      <c r="C8" s="91">
        <f>SUM(C9:C10)</f>
        <v>112.18</v>
      </c>
      <c r="D8" s="92" t="s">
        <v>21</v>
      </c>
      <c r="E8" s="90" t="s">
        <v>107</v>
      </c>
    </row>
    <row r="9" spans="1:5" ht="18" customHeight="1">
      <c r="A9" s="92" t="s">
        <v>108</v>
      </c>
      <c r="B9" s="93"/>
      <c r="C9" s="93"/>
      <c r="D9" s="89" t="s">
        <v>109</v>
      </c>
      <c r="E9" s="90" t="s">
        <v>54</v>
      </c>
    </row>
    <row r="10" spans="1:5" ht="18" customHeight="1">
      <c r="A10" s="92" t="s">
        <v>110</v>
      </c>
      <c r="B10" s="91">
        <v>143.83000000000001</v>
      </c>
      <c r="C10" s="91">
        <v>112.18</v>
      </c>
      <c r="D10" s="92" t="s">
        <v>111</v>
      </c>
      <c r="E10" s="94">
        <v>61</v>
      </c>
    </row>
    <row r="11" spans="1:5" ht="18" customHeight="1">
      <c r="A11" s="92" t="s">
        <v>112</v>
      </c>
      <c r="B11" s="91">
        <f>SUM(B12,B14)</f>
        <v>15.05</v>
      </c>
      <c r="C11" s="91">
        <f>SUM(C12,C14)</f>
        <v>4.0999999999999996</v>
      </c>
      <c r="D11" s="92" t="s">
        <v>141</v>
      </c>
      <c r="E11" s="93"/>
    </row>
    <row r="12" spans="1:5" ht="18" customHeight="1">
      <c r="A12" s="92" t="s">
        <v>113</v>
      </c>
      <c r="B12" s="91">
        <v>15.05</v>
      </c>
      <c r="C12" s="91">
        <v>4.0999999999999996</v>
      </c>
      <c r="D12" s="92" t="s">
        <v>142</v>
      </c>
      <c r="E12" s="94"/>
    </row>
    <row r="13" spans="1:5" ht="18" customHeight="1">
      <c r="A13" s="92" t="s">
        <v>114</v>
      </c>
      <c r="B13" s="93"/>
      <c r="C13" s="93"/>
      <c r="D13" s="92" t="s">
        <v>143</v>
      </c>
      <c r="E13" s="93" t="s">
        <v>21</v>
      </c>
    </row>
    <row r="14" spans="1:5" ht="18" customHeight="1">
      <c r="A14" s="92" t="s">
        <v>115</v>
      </c>
      <c r="B14" s="93" t="s">
        <v>21</v>
      </c>
      <c r="C14" s="93"/>
      <c r="D14" s="92" t="s">
        <v>144</v>
      </c>
      <c r="E14" s="93">
        <v>61</v>
      </c>
    </row>
    <row r="15" spans="1:5" ht="18" customHeight="1">
      <c r="A15" s="89" t="s">
        <v>116</v>
      </c>
      <c r="B15" s="90" t="s">
        <v>54</v>
      </c>
      <c r="C15" s="90"/>
      <c r="D15" s="92" t="s">
        <v>145</v>
      </c>
      <c r="E15" s="93" t="s">
        <v>21</v>
      </c>
    </row>
    <row r="16" spans="1:5" ht="18" customHeight="1">
      <c r="A16" s="92" t="s">
        <v>117</v>
      </c>
      <c r="B16" s="90" t="s">
        <v>54</v>
      </c>
      <c r="C16" s="94"/>
      <c r="D16" s="92" t="s">
        <v>146</v>
      </c>
      <c r="E16" s="93" t="s">
        <v>21</v>
      </c>
    </row>
    <row r="17" spans="1:5" ht="18" customHeight="1">
      <c r="A17" s="92" t="s">
        <v>119</v>
      </c>
      <c r="B17" s="90" t="s">
        <v>54</v>
      </c>
      <c r="C17" s="94"/>
      <c r="D17" s="92" t="s">
        <v>147</v>
      </c>
      <c r="E17" s="93" t="s">
        <v>21</v>
      </c>
    </row>
    <row r="18" spans="1:5" ht="18" customHeight="1">
      <c r="A18" s="92" t="s">
        <v>121</v>
      </c>
      <c r="B18" s="90" t="s">
        <v>54</v>
      </c>
      <c r="C18" s="93"/>
      <c r="D18" s="92" t="s">
        <v>148</v>
      </c>
      <c r="E18" s="92" t="s">
        <v>107</v>
      </c>
    </row>
    <row r="19" spans="1:5" ht="18" customHeight="1">
      <c r="A19" s="92" t="s">
        <v>122</v>
      </c>
      <c r="B19" s="90" t="s">
        <v>54</v>
      </c>
      <c r="C19" s="94">
        <v>61</v>
      </c>
      <c r="D19" s="92"/>
      <c r="E19" s="92" t="s">
        <v>107</v>
      </c>
    </row>
    <row r="20" spans="1:5" ht="18" customHeight="1">
      <c r="A20" s="92" t="s">
        <v>123</v>
      </c>
      <c r="B20" s="90" t="s">
        <v>54</v>
      </c>
      <c r="C20" s="94">
        <v>56</v>
      </c>
      <c r="D20" s="92" t="s">
        <v>118</v>
      </c>
      <c r="E20" s="93">
        <v>7</v>
      </c>
    </row>
    <row r="21" spans="1:5" ht="18" customHeight="1">
      <c r="A21" s="92" t="s">
        <v>124</v>
      </c>
      <c r="B21" s="90" t="s">
        <v>54</v>
      </c>
      <c r="C21" s="93"/>
      <c r="D21" s="92" t="s">
        <v>120</v>
      </c>
      <c r="E21" s="93">
        <v>1</v>
      </c>
    </row>
    <row r="22" spans="1:5" ht="18" customHeight="1">
      <c r="A22" s="92" t="s">
        <v>125</v>
      </c>
      <c r="B22" s="90" t="s">
        <v>54</v>
      </c>
      <c r="C22" s="94">
        <v>514</v>
      </c>
      <c r="D22" s="92" t="s">
        <v>107</v>
      </c>
      <c r="E22" s="92" t="s">
        <v>107</v>
      </c>
    </row>
    <row r="23" spans="1:5" ht="18" customHeight="1">
      <c r="A23" s="92" t="s">
        <v>126</v>
      </c>
      <c r="B23" s="90" t="s">
        <v>54</v>
      </c>
      <c r="C23" s="93"/>
      <c r="D23" s="92" t="s">
        <v>21</v>
      </c>
      <c r="E23" s="92" t="s">
        <v>21</v>
      </c>
    </row>
    <row r="24" spans="1:5" ht="18" customHeight="1">
      <c r="A24" s="92" t="s">
        <v>127</v>
      </c>
      <c r="B24" s="90" t="s">
        <v>54</v>
      </c>
      <c r="C24" s="93"/>
      <c r="D24" s="92" t="s">
        <v>107</v>
      </c>
      <c r="E24" s="92" t="s">
        <v>107</v>
      </c>
    </row>
    <row r="25" spans="1:5" ht="18" customHeight="1">
      <c r="A25" s="92" t="s">
        <v>128</v>
      </c>
      <c r="B25" s="90" t="s">
        <v>54</v>
      </c>
      <c r="C25" s="93"/>
      <c r="D25" s="92" t="s">
        <v>107</v>
      </c>
      <c r="E25" s="92" t="s">
        <v>107</v>
      </c>
    </row>
    <row r="26" spans="1:5" ht="21" customHeight="1">
      <c r="A26" s="162" t="s">
        <v>138</v>
      </c>
      <c r="B26" s="162"/>
      <c r="C26" s="162"/>
      <c r="D26" s="162"/>
      <c r="E26" s="162"/>
    </row>
    <row r="27" spans="1:5" ht="21.75" customHeight="1">
      <c r="A27" s="163"/>
      <c r="B27" s="163"/>
      <c r="C27" s="163"/>
      <c r="D27" s="163"/>
      <c r="E27" s="163"/>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2019-09-02T02:17:34Z</cp:lastPrinted>
  <dcterms:created xsi:type="dcterms:W3CDTF">2014-07-25T07:49:00Z</dcterms:created>
  <dcterms:modified xsi:type="dcterms:W3CDTF">2020-08-12T08:25:55Z</dcterms:modified>
</cp:coreProperties>
</file>