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200" windowHeight="7125"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Print_Titles" localSheetId="1">收入决算表!$1:$7</definedName>
    <definedName name="_xlnm.Print_Titles" localSheetId="5">一般公共预算财政拨款基本支出决算表!$1:$5</definedName>
    <definedName name="_xlnm.Print_Titles" localSheetId="4">一般公共预算财政拨款收入支出决算表!$1:$5</definedName>
    <definedName name="_xlnm.Print_Titles" localSheetId="2">支出决算表!$1:$7</definedName>
  </definedNames>
  <calcPr calcId="144525"/>
</workbook>
</file>

<file path=xl/calcChain.xml><?xml version="1.0" encoding="utf-8"?>
<calcChain xmlns="http://schemas.openxmlformats.org/spreadsheetml/2006/main">
  <c r="E21" i="2" l="1"/>
  <c r="C11" i="2"/>
  <c r="B11" i="2"/>
  <c r="C8" i="2"/>
  <c r="B8" i="2"/>
  <c r="E5" i="2"/>
  <c r="H13" i="5"/>
  <c r="H12" i="5"/>
  <c r="G8" i="5"/>
  <c r="G7" i="5" s="1"/>
  <c r="G6" i="5" s="1"/>
  <c r="D8" i="5"/>
  <c r="D7" i="5" s="1"/>
  <c r="D6" i="5" s="1"/>
  <c r="C46" i="10"/>
  <c r="E45" i="10"/>
  <c r="C45" i="10"/>
  <c r="C44" i="10"/>
  <c r="C43" i="10"/>
  <c r="C42" i="10"/>
  <c r="C41" i="10"/>
  <c r="C40" i="10"/>
  <c r="C39" i="10"/>
  <c r="C38" i="10"/>
  <c r="C37" i="10"/>
  <c r="C36" i="10"/>
  <c r="C35" i="10"/>
  <c r="C34" i="10"/>
  <c r="C33" i="10"/>
  <c r="C32" i="10"/>
  <c r="C31" i="10"/>
  <c r="C30" i="10"/>
  <c r="C29" i="10"/>
  <c r="C28" i="10"/>
  <c r="C27" i="10"/>
  <c r="C26" i="10"/>
  <c r="E25" i="10"/>
  <c r="C25" i="10"/>
  <c r="C24" i="10"/>
  <c r="C23" i="10"/>
  <c r="C22" i="10"/>
  <c r="C21" i="10"/>
  <c r="C20" i="10"/>
  <c r="D19" i="10"/>
  <c r="C19" i="10"/>
  <c r="C18" i="10"/>
  <c r="C17" i="10"/>
  <c r="C16" i="10"/>
  <c r="C15" i="10"/>
  <c r="C14" i="10"/>
  <c r="C13" i="10"/>
  <c r="C12" i="10"/>
  <c r="C11" i="10"/>
  <c r="C10" i="10"/>
  <c r="C9" i="10"/>
  <c r="C8" i="10"/>
  <c r="D7" i="10"/>
  <c r="C7" i="10"/>
  <c r="E6" i="10"/>
  <c r="D6" i="10"/>
  <c r="C6" i="10"/>
  <c r="E59" i="4"/>
  <c r="E58" i="4" s="1"/>
  <c r="E57" i="4" s="1"/>
  <c r="F58" i="4"/>
  <c r="F57" i="4" s="1"/>
  <c r="D58" i="4"/>
  <c r="D57" i="4" s="1"/>
  <c r="E56" i="4"/>
  <c r="E55" i="4" s="1"/>
  <c r="E54" i="4" s="1"/>
  <c r="F55" i="4"/>
  <c r="F54" i="4" s="1"/>
  <c r="D55" i="4"/>
  <c r="D54" i="4"/>
  <c r="E53" i="4"/>
  <c r="H53" i="4" s="1"/>
  <c r="E52" i="4"/>
  <c r="E51" i="4" s="1"/>
  <c r="G51" i="4"/>
  <c r="D51" i="4"/>
  <c r="C51" i="4"/>
  <c r="E50" i="4"/>
  <c r="G49" i="4"/>
  <c r="E49" i="4"/>
  <c r="D49" i="4"/>
  <c r="E48" i="4"/>
  <c r="H48" i="4" s="1"/>
  <c r="E47" i="4"/>
  <c r="H47" i="4" s="1"/>
  <c r="E46" i="4"/>
  <c r="E45" i="4"/>
  <c r="E44" i="4"/>
  <c r="E43" i="4" s="1"/>
  <c r="E42" i="4" s="1"/>
  <c r="G43" i="4"/>
  <c r="G42" i="4" s="1"/>
  <c r="F43" i="4"/>
  <c r="F42" i="4" s="1"/>
  <c r="D43" i="4"/>
  <c r="D42" i="4" s="1"/>
  <c r="C43" i="4"/>
  <c r="C42" i="4" s="1"/>
  <c r="H42" i="4" s="1"/>
  <c r="E41" i="4"/>
  <c r="E40" i="4" s="1"/>
  <c r="E39" i="4" s="1"/>
  <c r="G40" i="4"/>
  <c r="G39" i="4" s="1"/>
  <c r="C40" i="4"/>
  <c r="C39" i="4" s="1"/>
  <c r="E38" i="4"/>
  <c r="E37" i="4" s="1"/>
  <c r="E36" i="4" s="1"/>
  <c r="G37" i="4"/>
  <c r="G36" i="4" s="1"/>
  <c r="G6" i="4" s="1"/>
  <c r="D37" i="4"/>
  <c r="D36" i="4" s="1"/>
  <c r="E35" i="4"/>
  <c r="E34" i="4" s="1"/>
  <c r="G34" i="4"/>
  <c r="D34" i="4"/>
  <c r="E33" i="4"/>
  <c r="E32" i="4" s="1"/>
  <c r="G32" i="4"/>
  <c r="D32" i="4"/>
  <c r="D31" i="4"/>
  <c r="E30" i="4"/>
  <c r="E29" i="4"/>
  <c r="F28" i="4"/>
  <c r="F27" i="4" s="1"/>
  <c r="E28" i="4"/>
  <c r="E27" i="4" s="1"/>
  <c r="D28" i="4"/>
  <c r="D27" i="4" s="1"/>
  <c r="E26" i="4"/>
  <c r="E25" i="4" s="1"/>
  <c r="F25" i="4"/>
  <c r="D25" i="4"/>
  <c r="E24" i="4"/>
  <c r="E23" i="4" s="1"/>
  <c r="F23" i="4"/>
  <c r="D23" i="4"/>
  <c r="E22" i="4"/>
  <c r="E21" i="4"/>
  <c r="E20" i="4"/>
  <c r="E19" i="4"/>
  <c r="E18" i="4" s="1"/>
  <c r="F18" i="4"/>
  <c r="F17" i="4" s="1"/>
  <c r="D18" i="4"/>
  <c r="E16" i="4"/>
  <c r="E15" i="4" s="1"/>
  <c r="E14" i="4" s="1"/>
  <c r="F15" i="4"/>
  <c r="F14" i="4" s="1"/>
  <c r="D15" i="4"/>
  <c r="D14" i="4"/>
  <c r="E13" i="4"/>
  <c r="E12" i="4" s="1"/>
  <c r="G12" i="4"/>
  <c r="D12" i="4"/>
  <c r="E11" i="4"/>
  <c r="E10" i="4" s="1"/>
  <c r="G10" i="4"/>
  <c r="D10" i="4"/>
  <c r="D7" i="4" s="1"/>
  <c r="E9" i="4"/>
  <c r="H9" i="4" s="1"/>
  <c r="H8" i="4" s="1"/>
  <c r="H7" i="4" s="1"/>
  <c r="G8" i="4"/>
  <c r="D8" i="4"/>
  <c r="G7" i="4"/>
  <c r="D18" i="8"/>
  <c r="F17" i="8"/>
  <c r="F21" i="8" s="1"/>
  <c r="E17" i="8"/>
  <c r="E21" i="8" s="1"/>
  <c r="B17" i="8"/>
  <c r="B21" i="8" s="1"/>
  <c r="D16" i="8"/>
  <c r="D15" i="8"/>
  <c r="D14" i="8"/>
  <c r="D13" i="8"/>
  <c r="D12" i="8"/>
  <c r="D11" i="8"/>
  <c r="D10" i="8"/>
  <c r="D9" i="8"/>
  <c r="D8" i="8"/>
  <c r="D7" i="8"/>
  <c r="C67" i="7"/>
  <c r="D66" i="7"/>
  <c r="D65" i="7" s="1"/>
  <c r="C65" i="7" s="1"/>
  <c r="C64" i="7"/>
  <c r="D63" i="7"/>
  <c r="C63" i="7" s="1"/>
  <c r="C61" i="7"/>
  <c r="C60" i="7"/>
  <c r="E59" i="7"/>
  <c r="C59" i="7" s="1"/>
  <c r="C58" i="7"/>
  <c r="E57" i="7"/>
  <c r="C57" i="7" s="1"/>
  <c r="C56" i="7"/>
  <c r="C55" i="7"/>
  <c r="C54" i="7"/>
  <c r="C53" i="7"/>
  <c r="C52" i="7"/>
  <c r="E51" i="7"/>
  <c r="D51" i="7"/>
  <c r="D50" i="7" s="1"/>
  <c r="C49" i="7"/>
  <c r="E48" i="7"/>
  <c r="E47" i="7" s="1"/>
  <c r="C46" i="7"/>
  <c r="C45" i="7"/>
  <c r="C44" i="7"/>
  <c r="C43" i="7"/>
  <c r="C42" i="7"/>
  <c r="E41" i="7"/>
  <c r="C41" i="7" s="1"/>
  <c r="C40" i="7"/>
  <c r="E39" i="7"/>
  <c r="E38" i="7" s="1"/>
  <c r="C38" i="7" s="1"/>
  <c r="C37" i="7"/>
  <c r="E36" i="7"/>
  <c r="C36" i="7" s="1"/>
  <c r="C35" i="7"/>
  <c r="E34" i="7"/>
  <c r="C34" i="7" s="1"/>
  <c r="C32" i="7"/>
  <c r="C31" i="7"/>
  <c r="D30" i="7"/>
  <c r="C30" i="7" s="1"/>
  <c r="C28" i="7"/>
  <c r="D27" i="7"/>
  <c r="C27" i="7" s="1"/>
  <c r="C26" i="7"/>
  <c r="D25" i="7"/>
  <c r="C25" i="7" s="1"/>
  <c r="C24" i="7"/>
  <c r="C23" i="7"/>
  <c r="C22" i="7"/>
  <c r="C21" i="7"/>
  <c r="D20" i="7"/>
  <c r="C20" i="7" s="1"/>
  <c r="C18" i="7"/>
  <c r="D17" i="7"/>
  <c r="C17" i="7" s="1"/>
  <c r="C15" i="7"/>
  <c r="E14" i="7"/>
  <c r="C14" i="7" s="1"/>
  <c r="C13" i="7"/>
  <c r="E12" i="7"/>
  <c r="C12" i="7" s="1"/>
  <c r="C11" i="7"/>
  <c r="E10" i="7"/>
  <c r="C10" i="7" s="1"/>
  <c r="C9" i="7" s="1"/>
  <c r="E9" i="7"/>
  <c r="D63" i="6"/>
  <c r="D62" i="6" s="1"/>
  <c r="C63" i="6"/>
  <c r="C62" i="6" s="1"/>
  <c r="D60" i="6"/>
  <c r="D59" i="6" s="1"/>
  <c r="C60" i="6"/>
  <c r="C59" i="6" s="1"/>
  <c r="D56" i="6"/>
  <c r="C56" i="6"/>
  <c r="D54" i="6"/>
  <c r="C54" i="6"/>
  <c r="J48" i="6"/>
  <c r="J47" i="6" s="1"/>
  <c r="J8" i="6" s="1"/>
  <c r="D48" i="6"/>
  <c r="C48" i="6"/>
  <c r="C47" i="6" s="1"/>
  <c r="D47" i="6"/>
  <c r="D41" i="6"/>
  <c r="C41" i="6"/>
  <c r="D39" i="6"/>
  <c r="D38" i="6" s="1"/>
  <c r="C39" i="6"/>
  <c r="D36" i="6"/>
  <c r="C36" i="6"/>
  <c r="D34" i="6"/>
  <c r="D33" i="6" s="1"/>
  <c r="C34" i="6"/>
  <c r="C33" i="6"/>
  <c r="D30" i="6"/>
  <c r="D29" i="6" s="1"/>
  <c r="C30" i="6"/>
  <c r="C29" i="6"/>
  <c r="D27" i="6"/>
  <c r="C27" i="6"/>
  <c r="D25" i="6"/>
  <c r="C25" i="6"/>
  <c r="D20" i="6"/>
  <c r="D19" i="6" s="1"/>
  <c r="C20" i="6"/>
  <c r="C19" i="6"/>
  <c r="D17" i="6"/>
  <c r="D16" i="6" s="1"/>
  <c r="C17" i="6"/>
  <c r="C16" i="6"/>
  <c r="D14" i="6"/>
  <c r="C14" i="6"/>
  <c r="D12" i="6"/>
  <c r="C12" i="6"/>
  <c r="C9" i="6" s="1"/>
  <c r="D10" i="6"/>
  <c r="D9" i="6" s="1"/>
  <c r="C10" i="6"/>
  <c r="D17" i="3"/>
  <c r="C38" i="6" l="1"/>
  <c r="C8" i="6" s="1"/>
  <c r="D19" i="7"/>
  <c r="C19" i="7" s="1"/>
  <c r="C39" i="7"/>
  <c r="C48" i="7"/>
  <c r="C47" i="7" s="1"/>
  <c r="E50" i="7"/>
  <c r="C50" i="7" s="1"/>
  <c r="C66" i="7"/>
  <c r="C51" i="7"/>
  <c r="D17" i="8"/>
  <c r="D21" i="8" s="1"/>
  <c r="E31" i="4"/>
  <c r="D17" i="4"/>
  <c r="C6" i="4"/>
  <c r="H51" i="4"/>
  <c r="H6" i="4"/>
  <c r="F6" i="4"/>
  <c r="D6" i="4"/>
  <c r="E17" i="4"/>
  <c r="E8" i="4"/>
  <c r="E7" i="4" s="1"/>
  <c r="E6" i="4" s="1"/>
  <c r="H43" i="4"/>
  <c r="D29" i="7"/>
  <c r="C29" i="7" s="1"/>
  <c r="D16" i="7"/>
  <c r="D62" i="7"/>
  <c r="C62" i="7" s="1"/>
  <c r="E33" i="7"/>
  <c r="C33" i="7" s="1"/>
  <c r="D8" i="6"/>
  <c r="C6" i="2"/>
  <c r="B6" i="2"/>
  <c r="H8" i="5"/>
  <c r="H7" i="5" s="1"/>
  <c r="H6" i="5" s="1"/>
  <c r="E8" i="7" l="1"/>
  <c r="D8" i="7"/>
  <c r="C16" i="7"/>
  <c r="C8" i="7" s="1"/>
</calcChain>
</file>

<file path=xl/sharedStrings.xml><?xml version="1.0" encoding="utf-8"?>
<sst xmlns="http://schemas.openxmlformats.org/spreadsheetml/2006/main" count="597" uniqueCount="304">
  <si>
    <t>附件2</t>
  </si>
  <si>
    <t>收入支出决算总表</t>
  </si>
  <si>
    <t>公开01表</t>
  </si>
  <si>
    <t>公开部门：重庆市梁平区交通局</t>
  </si>
  <si>
    <t>单位：万元</t>
  </si>
  <si>
    <t>收入</t>
  </si>
  <si>
    <t>支出</t>
  </si>
  <si>
    <t>项目</t>
  </si>
  <si>
    <t>决算数</t>
  </si>
  <si>
    <t>一、财政拨款收入</t>
  </si>
  <si>
    <t>一、一般公共服务支出</t>
  </si>
  <si>
    <t>二、上级补助收入</t>
  </si>
  <si>
    <t>二、教育支出</t>
  </si>
  <si>
    <t>三、事业收入</t>
  </si>
  <si>
    <t>三、社会保障和就业支出</t>
  </si>
  <si>
    <t>四、经营收入</t>
  </si>
  <si>
    <t>四、卫生健康支出</t>
  </si>
  <si>
    <t>五、附属单位上缴收入</t>
  </si>
  <si>
    <t>五、节能环保支出</t>
  </si>
  <si>
    <t>六、其他收入</t>
  </si>
  <si>
    <t>六、城乡社区支出</t>
  </si>
  <si>
    <t>七、农林水支出</t>
  </si>
  <si>
    <t>八、交通运输支出</t>
  </si>
  <si>
    <t>九、自然资源海洋气象等支出</t>
  </si>
  <si>
    <t>十、住房保障支出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</si>
  <si>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</si>
  <si>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</si>
  <si>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</si>
  <si>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</si>
  <si>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</si>
  <si>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</si>
  <si>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</si>
  <si>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</si>
  <si>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</si>
  <si>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</si>
  <si>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</si>
  <si>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</si>
  <si>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</si>
  <si>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</si>
  <si>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</si>
  <si>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</si>
  <si>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</si>
  <si>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</si>
  <si>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</si>
  <si>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</si>
  <si>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</si>
  <si>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</si>
  <si>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 计</t>
  </si>
  <si>
    <t>201</t>
  </si>
  <si>
    <t>一般公共服务支出</t>
  </si>
  <si>
    <t xml:space="preserve">  政府办公厅（室）及相关机构事务</t>
  </si>
  <si>
    <t xml:space="preserve">     其他政府办公厅（室）及相关机构事务支出</t>
  </si>
  <si>
    <t xml:space="preserve">  发展与改革事务</t>
  </si>
  <si>
    <t xml:space="preserve">    社会事业发展规划</t>
  </si>
  <si>
    <t xml:space="preserve">  商贸事务</t>
  </si>
  <si>
    <t xml:space="preserve">    招商引资</t>
  </si>
  <si>
    <t>205</t>
  </si>
  <si>
    <t>教育支出</t>
  </si>
  <si>
    <t>20508</t>
  </si>
  <si>
    <t xml:space="preserve">  进修及培训</t>
  </si>
  <si>
    <t>2050803</t>
  </si>
  <si>
    <t xml:space="preserve">    培训支出</t>
  </si>
  <si>
    <t>208</t>
  </si>
  <si>
    <t>社会保障和就业支出</t>
  </si>
  <si>
    <t>20805</t>
  </si>
  <si>
    <t xml:space="preserve">  行政事业单位离退休</t>
  </si>
  <si>
    <t>2080501</t>
  </si>
  <si>
    <t xml:space="preserve">    归口管理的行政单位离退休</t>
  </si>
  <si>
    <t xml:space="preserve">    机关事业单位基本养老保险缴费支出</t>
  </si>
  <si>
    <t xml:space="preserve">   机关事业单位职业年金缴费支出</t>
  </si>
  <si>
    <t xml:space="preserve">   其他行政事业单位离退休支出</t>
  </si>
  <si>
    <t>20808</t>
  </si>
  <si>
    <t xml:space="preserve">  抚恤</t>
  </si>
  <si>
    <t>2080801</t>
  </si>
  <si>
    <t xml:space="preserve">    死亡抚恤</t>
  </si>
  <si>
    <t>20899</t>
  </si>
  <si>
    <t xml:space="preserve">  其他社会保障和就业支出</t>
  </si>
  <si>
    <t>2089901</t>
  </si>
  <si>
    <t xml:space="preserve">    其他社会保障和就业支出</t>
  </si>
  <si>
    <t>210</t>
  </si>
  <si>
    <t>卫生健康支出</t>
  </si>
  <si>
    <t xml:space="preserve">  行政事业单位医疗</t>
  </si>
  <si>
    <t xml:space="preserve">    行政单位医疗</t>
  </si>
  <si>
    <t xml:space="preserve">    事业单位医疗</t>
  </si>
  <si>
    <t>节能环保支出</t>
  </si>
  <si>
    <t xml:space="preserve">  自然生态保护</t>
  </si>
  <si>
    <t xml:space="preserve">    农村环境保护</t>
  </si>
  <si>
    <t xml:space="preserve">  能源节约利用</t>
  </si>
  <si>
    <t xml:space="preserve">    能源节约利用</t>
  </si>
  <si>
    <t>城乡社区支出</t>
  </si>
  <si>
    <t xml:space="preserve">  城乡社区公共设施</t>
  </si>
  <si>
    <t xml:space="preserve">     其他城乡社区公共设施支出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</si>
  <si>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</si>
  <si>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</si>
  <si>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</si>
  <si>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</si>
  <si>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</si>
  <si>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其他国有土地使用权出让收入安排的支出</t>
  </si>
  <si>
    <t>214</t>
  </si>
  <si>
    <t>交通运输支出</t>
  </si>
  <si>
    <t>21401</t>
  </si>
  <si>
    <t xml:space="preserve">  公路水路运输</t>
  </si>
  <si>
    <t>2140101</t>
  </si>
  <si>
    <t xml:space="preserve">    行政运行</t>
  </si>
  <si>
    <t>2140102</t>
  </si>
  <si>
    <t xml:space="preserve">    一般行政管理事务</t>
  </si>
  <si>
    <t xml:space="preserve">    公路建设</t>
  </si>
  <si>
    <t>2140106</t>
  </si>
  <si>
    <t xml:space="preserve">    公路养护</t>
  </si>
  <si>
    <t>2140199</t>
  </si>
  <si>
    <t xml:space="preserve">    其他公路水路运输支出</t>
  </si>
  <si>
    <t>21404</t>
  </si>
  <si>
    <t xml:space="preserve">  石油价格改革对交通运输的补贴</t>
  </si>
  <si>
    <t xml:space="preserve">    成品油价格改革补贴其他支出</t>
  </si>
  <si>
    <t>21406</t>
  </si>
  <si>
    <t xml:space="preserve">  车辆购置税支出</t>
  </si>
  <si>
    <t xml:space="preserve">     车辆购置税用于公路等基础设施建设支出</t>
  </si>
  <si>
    <t>2140602</t>
  </si>
  <si>
    <t xml:space="preserve">     车辆购置税用于农村公路建设支出</t>
  </si>
  <si>
    <t>自然资源海洋气象等支出</t>
  </si>
  <si>
    <t xml:space="preserve">  自然资源事务</t>
  </si>
  <si>
    <t xml:space="preserve">    其他自然资源事务支出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</si>
  <si>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</si>
  <si>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</si>
  <si>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</si>
  <si>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</si>
  <si>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</si>
  <si>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</si>
  <si>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</si>
  <si>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</si>
  <si>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</si>
  <si>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</si>
  <si>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</si>
  <si>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</si>
  <si>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</si>
  <si>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</si>
  <si>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213</t>
  </si>
  <si>
    <t>农林水支出</t>
  </si>
  <si>
    <t>21301</t>
  </si>
  <si>
    <t xml:space="preserve">  农业</t>
  </si>
  <si>
    <t>2130142</t>
  </si>
  <si>
    <t xml:space="preserve">    农村道路建设</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</si>
  <si>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</si>
  <si>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</si>
  <si>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</si>
  <si>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</si>
  <si>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</si>
  <si>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</si>
  <si>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</si>
  <si>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</si>
  <si>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</si>
  <si>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</si>
  <si>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</si>
  <si>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</si>
  <si>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</si>
  <si>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</si>
  <si>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</si>
  <si>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</si>
  <si>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</si>
  <si>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</si>
  <si>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</si>
  <si>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</si>
  <si>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</si>
  <si>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</si>
  <si>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</si>
  <si>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</si>
  <si>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</si>
  <si>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</si>
  <si>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</si>
  <si>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</si>
  <si>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</si>
  <si>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</si>
  <si>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</si>
  <si>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</si>
  <si>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</si>
  <si>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</si>
  <si>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</si>
  <si>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</si>
  <si>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</si>
  <si>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</si>
  <si>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</si>
  <si>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</si>
  <si>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</si>
  <si>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</si>
  <si>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</si>
  <si>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</si>
  <si>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</si>
  <si>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</si>
  <si>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</si>
  <si>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</si>
  <si>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 xml:space="preserve">  住房公积金</t>
  </si>
  <si>
    <t>30199</t>
  </si>
  <si>
    <t xml:space="preserve">  其他工资福利支出</t>
  </si>
  <si>
    <t>303</t>
  </si>
  <si>
    <t>对个人和家庭的补助</t>
  </si>
  <si>
    <t>30304</t>
  </si>
  <si>
    <t xml:space="preserve">  抚恤金</t>
  </si>
  <si>
    <t>30305</t>
  </si>
  <si>
    <t xml:space="preserve">  生活补助</t>
  </si>
  <si>
    <t>30307</t>
  </si>
  <si>
    <t xml:space="preserve">  医疗费补助</t>
  </si>
  <si>
    <t>30309</t>
  </si>
  <si>
    <t xml:space="preserve">  奖励金</t>
  </si>
  <si>
    <t>30399</t>
  </si>
  <si>
    <t xml:space="preserve">  其他对个人和家庭的补助支出</t>
  </si>
  <si>
    <t>302</t>
  </si>
  <si>
    <t>商品和服务支出</t>
  </si>
  <si>
    <t>30201</t>
  </si>
  <si>
    <t xml:space="preserve">  办公费</t>
  </si>
  <si>
    <t>30202</t>
  </si>
  <si>
    <t xml:space="preserve">  印刷费</t>
  </si>
  <si>
    <t>30203</t>
  </si>
  <si>
    <t xml:space="preserve">  咨询费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</si>
  <si>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</si>
  <si>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</si>
  <si>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</si>
  <si>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</si>
  <si>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</si>
  <si>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</si>
  <si>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</si>
  <si>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</si>
  <si>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</si>
  <si>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</si>
  <si>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</si>
  <si>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</si>
  <si>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</si>
  <si>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</si>
  <si>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</si>
  <si>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</si>
  <si>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</si>
  <si>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</si>
  <si>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</si>
  <si>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</si>
  <si>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</si>
  <si>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</si>
  <si>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</si>
  <si>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</si>
  <si>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</si>
  <si>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</si>
  <si>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</si>
  <si>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</si>
  <si>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</si>
  <si>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</si>
  <si>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</si>
  <si>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</si>
  <si>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310</t>
  </si>
  <si>
    <t>其他资本性支出</t>
  </si>
  <si>
    <t>31002</t>
  </si>
  <si>
    <t xml:space="preserve">  办公设备购置</t>
  </si>
  <si>
    <t>备注：本表反映部门本年度一般公共预算财政拨款基本支出明细情况。</t>
  </si>
  <si>
    <t>政府性基金预算财政拨款收入支出决算表</t>
  </si>
  <si>
    <t>公开07表</t>
  </si>
  <si>
    <t>本年支出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</si>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</sst>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_(* #,##0.00_);_(* \(#,##0.00\);_(* &quot;-&quot;??_);_(@_)"/>
    <numFmt numFmtId="178" formatCode="_(\$* #,##0_);_(\$* \(#,##0\);_(\$* &quot;-&quot;_);_(@_)"/>
    <numFmt numFmtId="179" formatCode="0.00_ "/>
    <numFmt numFmtId="180" formatCode="0.00_);[Red]\(0.00\)"/>
    <numFmt numFmtId="181" formatCode="0.0_);[Red]\(0.0\)"/>
    <numFmt numFmtId="182" formatCode="0.0_ "/>
    <numFmt numFmtId="183" formatCode="#,##0.00_);[Red]\(#,##0.00\)"/>
    <numFmt numFmtId="184" formatCode="#,##0_);[Red]\(#,##0\)"/>
    <numFmt numFmtId="185" formatCode=";;"/>
    <numFmt numFmtId="186" formatCode="0_);[Red]\(0\)"/>
    <numFmt numFmtId="187" formatCode="#,##0.0_);[Red]\(#,##0.0\)"/>
    <numFmt numFmtId="188" formatCode="#,##0.00_ "/>
  </numFmts>
  <fonts count="56">
    <font>
      <sz val="9"/>
      <color theme="1"/>
      <name val="宋体"/>
      <charset val="134"/>
      <scheme val="minor"/>
    </font>
    <font>
      <sz val="18"/>
      <name val="华文中宋"/>
      <charset val="134"/>
    </font>
    <font>
      <sz val="11"/>
      <color indexed="8"/>
      <name val="仿宋"/>
      <charset val="134"/>
    </font>
    <font>
      <sz val="11"/>
      <color indexed="8"/>
      <name val="宋体"/>
      <charset val="134"/>
    </font>
    <font>
      <sz val="11"/>
      <name val="仿宋"/>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sz val="10"/>
      <name val="仿宋"/>
      <charset val="134"/>
    </font>
    <font>
      <b/>
      <sz val="9"/>
      <color indexed="8"/>
      <name val="宋体"/>
      <charset val="134"/>
    </font>
    <font>
      <b/>
      <sz val="12"/>
      <name val="楷体_GB2312"/>
      <family val="2"/>
    </font>
    <font>
      <sz val="12"/>
      <name val="楷体_GB2312"/>
      <family val="2"/>
    </font>
    <font>
      <sz val="11"/>
      <color indexed="8"/>
      <name val="黑体"/>
      <charset val="134"/>
    </font>
    <font>
      <b/>
      <sz val="11"/>
      <color indexed="8"/>
      <name val="仿宋"/>
      <charset val="134"/>
    </font>
    <font>
      <sz val="11"/>
      <name val="仿宋"/>
      <charset val="134"/>
    </font>
    <font>
      <b/>
      <sz val="12"/>
      <color indexed="8"/>
      <name val="Arial"/>
      <family val="2"/>
    </font>
    <font>
      <sz val="12"/>
      <color indexed="8"/>
      <name val="Arial"/>
      <family val="2"/>
    </font>
    <font>
      <b/>
      <sz val="11"/>
      <name val="仿宋"/>
      <charset val="134"/>
    </font>
    <font>
      <b/>
      <sz val="11"/>
      <color rgb="FFFF0000"/>
      <name val="仿宋"/>
      <charset val="134"/>
    </font>
    <font>
      <sz val="11"/>
      <color indexed="8"/>
      <name val="Arial"/>
      <family val="2"/>
    </font>
    <font>
      <sz val="12"/>
      <color indexed="8"/>
      <name val="宋体"/>
      <charset val="134"/>
    </font>
    <font>
      <b/>
      <sz val="9"/>
      <name val="宋体"/>
      <charset val="134"/>
    </font>
    <font>
      <sz val="9"/>
      <name val="宋体"/>
      <charset val="134"/>
    </font>
    <font>
      <b/>
      <sz val="10"/>
      <name val="仿宋"/>
      <charset val="134"/>
    </font>
    <font>
      <sz val="8"/>
      <color indexed="8"/>
      <name val="宋体"/>
      <charset val="134"/>
    </font>
    <font>
      <sz val="9"/>
      <color rgb="FFFF0000"/>
      <name val="宋体"/>
      <charset val="134"/>
      <scheme val="minor"/>
    </font>
    <font>
      <sz val="10"/>
      <color indexed="8"/>
      <name val="Arial"/>
      <family val="2"/>
    </font>
    <font>
      <b/>
      <sz val="11"/>
      <name val="宋体"/>
      <charset val="134"/>
    </font>
    <font>
      <sz val="18"/>
      <color indexed="8"/>
      <name val="华文中宋"/>
      <charset val="134"/>
    </font>
    <font>
      <sz val="11"/>
      <color indexed="52"/>
      <name val="宋体"/>
      <charset val="134"/>
    </font>
    <font>
      <sz val="11"/>
      <color indexed="9"/>
      <name val="宋体"/>
      <charset val="134"/>
    </font>
    <font>
      <sz val="11"/>
      <color indexed="42"/>
      <name val="宋体"/>
      <charset val="134"/>
    </font>
    <font>
      <sz val="11"/>
      <color indexed="62"/>
      <name val="宋体"/>
      <charset val="134"/>
    </font>
    <font>
      <b/>
      <sz val="11"/>
      <color indexed="8"/>
      <name val="宋体"/>
      <charset val="134"/>
    </font>
    <font>
      <sz val="11"/>
      <color indexed="17"/>
      <name val="宋体"/>
      <charset val="134"/>
    </font>
    <font>
      <b/>
      <sz val="11"/>
      <color indexed="52"/>
      <name val="宋体"/>
      <charset val="134"/>
    </font>
    <font>
      <b/>
      <sz val="11"/>
      <color indexed="9"/>
      <name val="宋体"/>
      <charset val="134"/>
    </font>
    <font>
      <b/>
      <sz val="13"/>
      <color indexed="56"/>
      <name val="宋体"/>
      <charset val="134"/>
    </font>
    <font>
      <b/>
      <sz val="11"/>
      <color indexed="42"/>
      <name val="宋体"/>
      <charset val="134"/>
    </font>
    <font>
      <sz val="11"/>
      <color indexed="60"/>
      <name val="宋体"/>
      <charset val="134"/>
    </font>
    <font>
      <sz val="11"/>
      <color indexed="10"/>
      <name val="宋体"/>
      <charset val="134"/>
    </font>
    <font>
      <i/>
      <sz val="11"/>
      <color indexed="23"/>
      <name val="宋体"/>
      <charset val="134"/>
    </font>
    <font>
      <sz val="11"/>
      <color indexed="20"/>
      <name val="宋体"/>
      <charset val="134"/>
    </font>
    <font>
      <b/>
      <sz val="18"/>
      <color indexed="56"/>
      <name val="宋体"/>
      <charset val="134"/>
    </font>
    <font>
      <sz val="11"/>
      <color rgb="FF006100"/>
      <name val="宋体"/>
      <charset val="134"/>
      <scheme val="minor"/>
    </font>
    <font>
      <sz val="9"/>
      <color theme="1"/>
      <name val="宋体"/>
      <charset val="134"/>
      <scheme val="minor"/>
    </font>
    <font>
      <b/>
      <sz val="15"/>
      <color indexed="56"/>
      <name val="宋体"/>
      <charset val="134"/>
    </font>
    <font>
      <b/>
      <sz val="11"/>
      <color indexed="63"/>
      <name val="宋体"/>
      <charset val="134"/>
    </font>
    <font>
      <b/>
      <sz val="11"/>
      <color indexed="56"/>
      <name val="宋体"/>
      <charset val="134"/>
    </font>
    <font>
      <sz val="10"/>
      <name val="Arial"/>
      <family val="2"/>
    </font>
    <font>
      <sz val="11"/>
      <color rgb="FF9C0006"/>
      <name val="宋体"/>
      <charset val="134"/>
      <scheme val="minor"/>
    </font>
    <font>
      <sz val="9"/>
      <name val="宋体"/>
      <charset val="134"/>
      <scheme val="minor"/>
    </font>
  </fonts>
  <fills count="26">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indexed="52"/>
        <bgColor indexed="64"/>
      </patternFill>
    </fill>
    <fill>
      <patternFill patternType="solid">
        <fgColor indexed="36"/>
        <bgColor indexed="64"/>
      </patternFill>
    </fill>
    <fill>
      <patternFill patternType="solid">
        <fgColor indexed="47"/>
        <bgColor indexed="64"/>
      </patternFill>
    </fill>
    <fill>
      <patternFill patternType="solid">
        <fgColor indexed="31"/>
        <bgColor indexed="64"/>
      </patternFill>
    </fill>
    <fill>
      <patternFill patternType="solid">
        <fgColor indexed="29"/>
        <bgColor indexed="64"/>
      </patternFill>
    </fill>
    <fill>
      <patternFill patternType="solid">
        <fgColor indexed="27"/>
        <bgColor indexed="64"/>
      </patternFill>
    </fill>
    <fill>
      <patternFill patternType="solid">
        <fgColor indexed="51"/>
        <bgColor indexed="64"/>
      </patternFill>
    </fill>
    <fill>
      <patternFill patternType="solid">
        <fgColor indexed="10"/>
        <bgColor indexed="64"/>
      </patternFill>
    </fill>
    <fill>
      <patternFill patternType="solid">
        <fgColor indexed="42"/>
        <bgColor indexed="64"/>
      </patternFill>
    </fill>
    <fill>
      <patternFill patternType="solid">
        <fgColor indexed="49"/>
        <bgColor indexed="64"/>
      </patternFill>
    </fill>
    <fill>
      <patternFill patternType="solid">
        <fgColor indexed="11"/>
        <bgColor indexed="64"/>
      </patternFill>
    </fill>
    <fill>
      <patternFill patternType="solid">
        <fgColor indexed="26"/>
        <bgColor indexed="64"/>
      </patternFill>
    </fill>
    <fill>
      <patternFill patternType="solid">
        <fgColor indexed="30"/>
        <bgColor indexed="64"/>
      </patternFill>
    </fill>
    <fill>
      <patternFill patternType="solid">
        <fgColor indexed="57"/>
        <bgColor indexed="64"/>
      </patternFill>
    </fill>
    <fill>
      <patternFill patternType="solid">
        <fgColor indexed="22"/>
        <bgColor indexed="64"/>
      </patternFill>
    </fill>
    <fill>
      <patternFill patternType="solid">
        <fgColor indexed="55"/>
        <bgColor indexed="64"/>
      </patternFill>
    </fill>
    <fill>
      <patternFill patternType="solid">
        <fgColor indexed="53"/>
        <bgColor indexed="64"/>
      </patternFill>
    </fill>
    <fill>
      <patternFill patternType="solid">
        <fgColor indexed="43"/>
        <bgColor indexed="64"/>
      </patternFill>
    </fill>
    <fill>
      <patternFill patternType="solid">
        <fgColor indexed="45"/>
        <bgColor indexed="64"/>
      </patternFill>
    </fill>
    <fill>
      <patternFill patternType="solid">
        <fgColor rgb="FFC6EFCE"/>
        <bgColor indexed="64"/>
      </patternFill>
    </fill>
    <fill>
      <patternFill patternType="solid">
        <fgColor indexed="62"/>
        <bgColor indexed="64"/>
      </patternFill>
    </fill>
    <fill>
      <patternFill patternType="solid">
        <fgColor rgb="FFFFC7CE"/>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s>
  <cellStyleXfs count="599">
    <xf numFmtId="0" fontId="0" fillId="0" borderId="0">
      <alignment vertical="center"/>
    </xf>
    <xf numFmtId="0" fontId="35" fillId="4" borderId="0" applyNumberFormat="0" applyBorder="0" applyAlignment="0" applyProtection="0">
      <alignment vertical="center"/>
    </xf>
    <xf numFmtId="0" fontId="3" fillId="7" borderId="0" applyNumberFormat="0" applyBorder="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37" fillId="0" borderId="18" applyNumberFormat="0" applyFill="0" applyAlignment="0" applyProtection="0">
      <alignment vertical="center"/>
    </xf>
    <xf numFmtId="0" fontId="34" fillId="11" borderId="0" applyNumberFormat="0" applyBorder="0" applyAlignment="0" applyProtection="0">
      <alignment vertical="center"/>
    </xf>
    <xf numFmtId="0" fontId="39" fillId="18" borderId="17" applyNumberFormat="0" applyAlignment="0" applyProtection="0">
      <alignment vertical="center"/>
    </xf>
    <xf numFmtId="0" fontId="3" fillId="14" borderId="0" applyNumberFormat="0" applyBorder="0" applyAlignment="0" applyProtection="0">
      <alignment vertical="center"/>
    </xf>
    <xf numFmtId="0" fontId="34" fillId="8" borderId="0" applyNumberFormat="0" applyBorder="0" applyAlignment="0" applyProtection="0">
      <alignment vertical="center"/>
    </xf>
    <xf numFmtId="0" fontId="3" fillId="3" borderId="0" applyNumberFormat="0" applyBorder="0" applyAlignment="0" applyProtection="0">
      <alignment vertical="center"/>
    </xf>
    <xf numFmtId="0" fontId="34" fillId="4"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5" borderId="0" applyNumberFormat="0" applyBorder="0" applyAlignment="0" applyProtection="0">
      <alignment vertical="center"/>
    </xf>
    <xf numFmtId="0" fontId="48" fillId="23" borderId="0" applyNumberFormat="0" applyBorder="0" applyAlignment="0" applyProtection="0">
      <alignment vertical="center"/>
    </xf>
    <xf numFmtId="0" fontId="3" fillId="10" borderId="0" applyNumberFormat="0" applyBorder="0" applyAlignment="0" applyProtection="0">
      <alignment vertical="center"/>
    </xf>
    <xf numFmtId="0" fontId="34" fillId="8" borderId="0" applyNumberFormat="0" applyBorder="0" applyAlignment="0" applyProtection="0">
      <alignment vertical="center"/>
    </xf>
    <xf numFmtId="0" fontId="26" fillId="0" borderId="0"/>
    <xf numFmtId="0" fontId="3" fillId="3" borderId="0" applyNumberFormat="0" applyBorder="0" applyAlignment="0" applyProtection="0">
      <alignment vertical="center"/>
    </xf>
    <xf numFmtId="0" fontId="45" fillId="0" borderId="0" applyNumberFormat="0" applyFill="0" applyBorder="0" applyAlignment="0" applyProtection="0">
      <alignment vertical="center"/>
    </xf>
    <xf numFmtId="0" fontId="26" fillId="15" borderId="19" applyNumberFormat="0" applyFont="0" applyAlignment="0" applyProtection="0">
      <alignment vertical="center"/>
    </xf>
    <xf numFmtId="0" fontId="3" fillId="3" borderId="0" applyNumberFormat="0" applyBorder="0" applyAlignment="0" applyProtection="0">
      <alignment vertical="center"/>
    </xf>
    <xf numFmtId="0" fontId="34" fillId="24" borderId="0" applyNumberFormat="0" applyBorder="0" applyAlignment="0" applyProtection="0">
      <alignment vertical="center"/>
    </xf>
    <xf numFmtId="0" fontId="34" fillId="8" borderId="0" applyNumberFormat="0" applyBorder="0" applyAlignment="0" applyProtection="0">
      <alignment vertical="center"/>
    </xf>
    <xf numFmtId="0" fontId="46" fillId="2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22" borderId="0" applyNumberFormat="0" applyBorder="0" applyAlignment="0" applyProtection="0">
      <alignment vertical="center"/>
    </xf>
    <xf numFmtId="0" fontId="3" fillId="14" borderId="0" applyNumberFormat="0" applyBorder="0" applyAlignment="0" applyProtection="0">
      <alignment vertical="center"/>
    </xf>
    <xf numFmtId="0" fontId="3" fillId="7" borderId="0" applyNumberFormat="0" applyBorder="0" applyAlignment="0" applyProtection="0">
      <alignment vertical="center"/>
    </xf>
    <xf numFmtId="0" fontId="39" fillId="18" borderId="17" applyNumberFormat="0" applyAlignment="0" applyProtection="0">
      <alignment vertical="center"/>
    </xf>
    <xf numFmtId="0" fontId="3" fillId="3" borderId="0" applyNumberFormat="0" applyBorder="0" applyAlignment="0" applyProtection="0">
      <alignment vertical="center"/>
    </xf>
    <xf numFmtId="0" fontId="38" fillId="12" borderId="0" applyNumberFormat="0" applyBorder="0" applyAlignment="0" applyProtection="0">
      <alignment vertical="center"/>
    </xf>
    <xf numFmtId="0" fontId="3" fillId="7" borderId="0" applyNumberFormat="0" applyBorder="0" applyAlignment="0" applyProtection="0">
      <alignment vertical="center"/>
    </xf>
    <xf numFmtId="0" fontId="3" fillId="14" borderId="0" applyNumberFormat="0" applyBorder="0" applyAlignment="0" applyProtection="0">
      <alignment vertical="center"/>
    </xf>
    <xf numFmtId="0" fontId="34" fillId="8" borderId="0" applyNumberFormat="0" applyBorder="0" applyAlignment="0" applyProtection="0">
      <alignment vertical="center"/>
    </xf>
    <xf numFmtId="0" fontId="40" fillId="19" borderId="20" applyNumberFormat="0" applyAlignment="0" applyProtection="0">
      <alignment vertical="center"/>
    </xf>
    <xf numFmtId="0" fontId="3" fillId="10" borderId="0" applyNumberFormat="0" applyBorder="0" applyAlignment="0" applyProtection="0">
      <alignment vertical="center"/>
    </xf>
    <xf numFmtId="0" fontId="34" fillId="5" borderId="0" applyNumberFormat="0" applyBorder="0" applyAlignment="0" applyProtection="0">
      <alignment vertical="center"/>
    </xf>
    <xf numFmtId="0" fontId="3" fillId="6"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7" borderId="0" applyNumberFormat="0" applyBorder="0" applyAlignment="0" applyProtection="0">
      <alignment vertical="center"/>
    </xf>
    <xf numFmtId="0" fontId="3" fillId="12" borderId="0" applyNumberFormat="0" applyBorder="0" applyAlignment="0" applyProtection="0">
      <alignment vertical="center"/>
    </xf>
    <xf numFmtId="0" fontId="33" fillId="0" borderId="16" applyNumberFormat="0" applyFill="0" applyAlignment="0" applyProtection="0">
      <alignment vertical="center"/>
    </xf>
    <xf numFmtId="0" fontId="51" fillId="18" borderId="23" applyNumberFormat="0" applyAlignment="0" applyProtection="0">
      <alignment vertical="center"/>
    </xf>
    <xf numFmtId="0" fontId="3" fillId="7" borderId="0" applyNumberFormat="0" applyBorder="0" applyAlignment="0" applyProtection="0">
      <alignment vertical="center"/>
    </xf>
    <xf numFmtId="0" fontId="3" fillId="14" borderId="0" applyNumberFormat="0" applyBorder="0" applyAlignment="0" applyProtection="0">
      <alignment vertical="center"/>
    </xf>
    <xf numFmtId="0" fontId="51" fillId="18" borderId="23" applyNumberFormat="0" applyAlignment="0" applyProtection="0">
      <alignment vertical="center"/>
    </xf>
    <xf numFmtId="0" fontId="34" fillId="24" borderId="0" applyNumberFormat="0" applyBorder="0" applyAlignment="0" applyProtection="0">
      <alignment vertical="center"/>
    </xf>
    <xf numFmtId="0" fontId="34" fillId="8" borderId="0" applyNumberFormat="0" applyBorder="0" applyAlignment="0" applyProtection="0">
      <alignment vertical="center"/>
    </xf>
    <xf numFmtId="0" fontId="40" fillId="19" borderId="20" applyNumberFormat="0" applyAlignment="0" applyProtection="0">
      <alignment vertical="center"/>
    </xf>
    <xf numFmtId="0" fontId="3" fillId="7" borderId="0" applyNumberFormat="0" applyBorder="0" applyAlignment="0" applyProtection="0">
      <alignment vertical="center"/>
    </xf>
    <xf numFmtId="0" fontId="39" fillId="18" borderId="17" applyNumberFormat="0" applyAlignment="0" applyProtection="0">
      <alignment vertical="center"/>
    </xf>
    <xf numFmtId="0" fontId="3" fillId="2" borderId="0" applyNumberFormat="0" applyBorder="0" applyAlignment="0" applyProtection="0">
      <alignment vertical="center"/>
    </xf>
    <xf numFmtId="0" fontId="38" fillId="12" borderId="0" applyNumberFormat="0" applyBorder="0" applyAlignment="0" applyProtection="0">
      <alignment vertical="center"/>
    </xf>
    <xf numFmtId="0" fontId="33" fillId="0" borderId="16" applyNumberFormat="0" applyFill="0" applyAlignment="0" applyProtection="0">
      <alignment vertical="center"/>
    </xf>
    <xf numFmtId="0" fontId="37" fillId="0" borderId="18" applyNumberFormat="0" applyFill="0" applyAlignment="0" applyProtection="0">
      <alignment vertical="center"/>
    </xf>
    <xf numFmtId="0" fontId="35" fillId="24" borderId="0" applyNumberFormat="0" applyBorder="0" applyAlignment="0" applyProtection="0">
      <alignment vertical="center"/>
    </xf>
    <xf numFmtId="0" fontId="3" fillId="3" borderId="0" applyNumberFormat="0" applyBorder="0" applyAlignment="0" applyProtection="0">
      <alignment vertical="center"/>
    </xf>
    <xf numFmtId="0" fontId="33" fillId="0" borderId="16" applyNumberFormat="0" applyFill="0" applyAlignment="0" applyProtection="0">
      <alignment vertical="center"/>
    </xf>
    <xf numFmtId="0" fontId="3" fillId="3" borderId="0" applyNumberFormat="0" applyBorder="0" applyAlignment="0" applyProtection="0">
      <alignment vertical="center"/>
    </xf>
    <xf numFmtId="0" fontId="38" fillId="12" borderId="0" applyNumberFormat="0" applyBorder="0" applyAlignment="0" applyProtection="0">
      <alignment vertical="center"/>
    </xf>
    <xf numFmtId="0" fontId="3" fillId="7" borderId="0" applyNumberFormat="0" applyBorder="0" applyAlignment="0" applyProtection="0">
      <alignment vertical="center"/>
    </xf>
    <xf numFmtId="177" fontId="30" fillId="0" borderId="0"/>
    <xf numFmtId="0" fontId="3" fillId="7" borderId="0" applyNumberFormat="0" applyBorder="0" applyAlignment="0" applyProtection="0">
      <alignment vertical="center"/>
    </xf>
    <xf numFmtId="0" fontId="33" fillId="0" borderId="16" applyNumberFormat="0" applyFill="0" applyAlignment="0" applyProtection="0">
      <alignment vertical="center"/>
    </xf>
    <xf numFmtId="0" fontId="51" fillId="18" borderId="23" applyNumberFormat="0" applyAlignment="0" applyProtection="0">
      <alignment vertical="center"/>
    </xf>
    <xf numFmtId="0" fontId="34" fillId="24" borderId="0" applyNumberFormat="0" applyBorder="0" applyAlignment="0" applyProtection="0">
      <alignment vertical="center"/>
    </xf>
    <xf numFmtId="0" fontId="33" fillId="0" borderId="16" applyNumberFormat="0" applyFill="0" applyAlignment="0" applyProtection="0">
      <alignment vertical="center"/>
    </xf>
    <xf numFmtId="0" fontId="39" fillId="18" borderId="17" applyNumberFormat="0" applyAlignment="0" applyProtection="0">
      <alignment vertical="center"/>
    </xf>
    <xf numFmtId="0" fontId="34" fillId="4" borderId="0" applyNumberFormat="0" applyBorder="0" applyAlignment="0" applyProtection="0">
      <alignment vertical="center"/>
    </xf>
    <xf numFmtId="0" fontId="39" fillId="18" borderId="17" applyNumberFormat="0" applyAlignment="0" applyProtection="0">
      <alignment vertical="center"/>
    </xf>
    <xf numFmtId="0" fontId="41" fillId="0" borderId="21" applyNumberFormat="0" applyFill="0" applyAlignment="0" applyProtection="0">
      <alignment vertical="center"/>
    </xf>
    <xf numFmtId="0" fontId="38" fillId="12" borderId="0" applyNumberFormat="0" applyBorder="0" applyAlignment="0" applyProtection="0">
      <alignment vertical="center"/>
    </xf>
    <xf numFmtId="0" fontId="3" fillId="7" borderId="0" applyNumberFormat="0" applyBorder="0" applyAlignment="0" applyProtection="0">
      <alignment vertical="center"/>
    </xf>
    <xf numFmtId="0" fontId="3" fillId="10" borderId="0" applyNumberFormat="0" applyBorder="0" applyAlignment="0" applyProtection="0">
      <alignment vertical="center"/>
    </xf>
    <xf numFmtId="0" fontId="34" fillId="4" borderId="0" applyNumberFormat="0" applyBorder="0" applyAlignment="0" applyProtection="0">
      <alignment vertical="center"/>
    </xf>
    <xf numFmtId="0" fontId="43" fillId="21" borderId="0" applyNumberFormat="0" applyBorder="0" applyAlignment="0" applyProtection="0">
      <alignment vertical="center"/>
    </xf>
    <xf numFmtId="0" fontId="39" fillId="18" borderId="17" applyNumberFormat="0" applyAlignment="0" applyProtection="0">
      <alignment vertical="center"/>
    </xf>
    <xf numFmtId="0" fontId="3" fillId="12" borderId="0" applyNumberFormat="0" applyBorder="0" applyAlignment="0" applyProtection="0">
      <alignment vertical="center"/>
    </xf>
    <xf numFmtId="0" fontId="43" fillId="21" borderId="0" applyNumberFormat="0" applyBorder="0" applyAlignment="0" applyProtection="0">
      <alignment vertical="center"/>
    </xf>
    <xf numFmtId="0" fontId="3" fillId="7" borderId="0" applyNumberFormat="0" applyBorder="0" applyAlignment="0" applyProtection="0">
      <alignment vertical="center"/>
    </xf>
    <xf numFmtId="0" fontId="39" fillId="18" borderId="17" applyNumberFormat="0" applyAlignment="0" applyProtection="0">
      <alignment vertical="center"/>
    </xf>
    <xf numFmtId="0" fontId="3" fillId="10" borderId="0" applyNumberFormat="0" applyBorder="0" applyAlignment="0" applyProtection="0">
      <alignment vertical="center"/>
    </xf>
    <xf numFmtId="0" fontId="38" fillId="12"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9" fillId="18" borderId="17" applyNumberFormat="0" applyAlignment="0" applyProtection="0">
      <alignment vertical="center"/>
    </xf>
    <xf numFmtId="0" fontId="3" fillId="14" borderId="0" applyNumberFormat="0" applyBorder="0" applyAlignment="0" applyProtection="0">
      <alignment vertical="center"/>
    </xf>
    <xf numFmtId="0" fontId="3" fillId="7" borderId="0" applyNumberFormat="0" applyBorder="0" applyAlignment="0" applyProtection="0">
      <alignment vertical="center"/>
    </xf>
    <xf numFmtId="0" fontId="38" fillId="12" borderId="0" applyNumberFormat="0" applyBorder="0" applyAlignment="0" applyProtection="0">
      <alignment vertical="center"/>
    </xf>
    <xf numFmtId="0" fontId="3" fillId="7" borderId="0" applyNumberFormat="0" applyBorder="0" applyAlignment="0" applyProtection="0">
      <alignment vertical="center"/>
    </xf>
    <xf numFmtId="0" fontId="3" fillId="22" borderId="0" applyNumberFormat="0" applyBorder="0" applyAlignment="0" applyProtection="0">
      <alignment vertical="center"/>
    </xf>
    <xf numFmtId="0" fontId="33" fillId="0" borderId="16" applyNumberFormat="0" applyFill="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3" fillId="0" borderId="16" applyNumberFormat="0" applyFill="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52" fillId="0" borderId="24" applyNumberFormat="0" applyFill="0" applyAlignment="0" applyProtection="0">
      <alignment vertical="center"/>
    </xf>
    <xf numFmtId="0" fontId="38" fillId="1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12" borderId="0" applyNumberFormat="0" applyBorder="0" applyAlignment="0" applyProtection="0">
      <alignment vertical="center"/>
    </xf>
    <xf numFmtId="0" fontId="33" fillId="0" borderId="16" applyNumberFormat="0" applyFill="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43" fillId="21" borderId="0" applyNumberFormat="0" applyBorder="0" applyAlignment="0" applyProtection="0">
      <alignment vertical="center"/>
    </xf>
    <xf numFmtId="0" fontId="39" fillId="18" borderId="17" applyNumberFormat="0" applyAlignment="0" applyProtection="0">
      <alignment vertical="center"/>
    </xf>
    <xf numFmtId="0" fontId="3" fillId="12" borderId="0" applyNumberFormat="0" applyBorder="0" applyAlignment="0" applyProtection="0">
      <alignment vertical="center"/>
    </xf>
    <xf numFmtId="0" fontId="34" fillId="16" borderId="0" applyNumberFormat="0" applyBorder="0" applyAlignment="0" applyProtection="0">
      <alignment vertical="center"/>
    </xf>
    <xf numFmtId="0" fontId="3" fillId="12" borderId="0" applyNumberFormat="0" applyBorder="0" applyAlignment="0" applyProtection="0">
      <alignment vertical="center"/>
    </xf>
    <xf numFmtId="0" fontId="34" fillId="16" borderId="0" applyNumberFormat="0" applyBorder="0" applyAlignment="0" applyProtection="0">
      <alignment vertical="center"/>
    </xf>
    <xf numFmtId="0" fontId="3" fillId="12" borderId="0" applyNumberFormat="0" applyBorder="0" applyAlignment="0" applyProtection="0">
      <alignment vertical="center"/>
    </xf>
    <xf numFmtId="0" fontId="34" fillId="16" borderId="0" applyNumberFormat="0" applyBorder="0" applyAlignment="0" applyProtection="0">
      <alignment vertical="center"/>
    </xf>
    <xf numFmtId="0" fontId="3" fillId="12" borderId="0" applyNumberFormat="0" applyBorder="0" applyAlignment="0" applyProtection="0">
      <alignment vertical="center"/>
    </xf>
    <xf numFmtId="0" fontId="34" fillId="16" borderId="0" applyNumberFormat="0" applyBorder="0" applyAlignment="0" applyProtection="0">
      <alignment vertical="center"/>
    </xf>
    <xf numFmtId="0" fontId="3" fillId="12" borderId="0" applyNumberFormat="0" applyBorder="0" applyAlignment="0" applyProtection="0">
      <alignment vertical="center"/>
    </xf>
    <xf numFmtId="0" fontId="34" fillId="16" borderId="0" applyNumberFormat="0" applyBorder="0" applyAlignment="0" applyProtection="0">
      <alignment vertical="center"/>
    </xf>
    <xf numFmtId="0" fontId="3" fillId="12" borderId="0" applyNumberFormat="0" applyBorder="0" applyAlignment="0" applyProtection="0">
      <alignment vertical="center"/>
    </xf>
    <xf numFmtId="0" fontId="34" fillId="16" borderId="0" applyNumberFormat="0" applyBorder="0" applyAlignment="0" applyProtection="0">
      <alignment vertical="center"/>
    </xf>
    <xf numFmtId="0" fontId="3" fillId="12" borderId="0" applyNumberFormat="0" applyBorder="0" applyAlignment="0" applyProtection="0">
      <alignment vertical="center"/>
    </xf>
    <xf numFmtId="0" fontId="34" fillId="16" borderId="0" applyNumberFormat="0" applyBorder="0" applyAlignment="0" applyProtection="0">
      <alignment vertical="center"/>
    </xf>
    <xf numFmtId="0" fontId="3" fillId="12" borderId="0" applyNumberFormat="0" applyBorder="0" applyAlignment="0" applyProtection="0">
      <alignment vertical="center"/>
    </xf>
    <xf numFmtId="0" fontId="34" fillId="16" borderId="0" applyNumberFormat="0" applyBorder="0" applyAlignment="0" applyProtection="0">
      <alignment vertical="center"/>
    </xf>
    <xf numFmtId="0" fontId="52" fillId="0" borderId="0" applyNumberFormat="0" applyFill="0" applyBorder="0" applyAlignment="0" applyProtection="0">
      <alignment vertical="center"/>
    </xf>
    <xf numFmtId="0" fontId="3" fillId="12" borderId="0" applyNumberFormat="0" applyBorder="0" applyAlignment="0" applyProtection="0">
      <alignment vertical="center"/>
    </xf>
    <xf numFmtId="0" fontId="34" fillId="16" borderId="0" applyNumberFormat="0" applyBorder="0" applyAlignment="0" applyProtection="0">
      <alignment vertical="center"/>
    </xf>
    <xf numFmtId="0" fontId="3" fillId="12" borderId="0" applyNumberFormat="0" applyBorder="0" applyAlignment="0" applyProtection="0">
      <alignment vertical="center"/>
    </xf>
    <xf numFmtId="0" fontId="3" fillId="3" borderId="0" applyNumberFormat="0" applyBorder="0" applyAlignment="0" applyProtection="0">
      <alignment vertical="center"/>
    </xf>
    <xf numFmtId="0" fontId="33" fillId="0" borderId="16" applyNumberFormat="0" applyFill="0" applyAlignment="0" applyProtection="0">
      <alignment vertical="center"/>
    </xf>
    <xf numFmtId="0" fontId="51" fillId="18" borderId="23" applyNumberFormat="0" applyAlignment="0" applyProtection="0">
      <alignment vertical="center"/>
    </xf>
    <xf numFmtId="0" fontId="26" fillId="0" borderId="0"/>
    <xf numFmtId="0" fontId="30" fillId="0" borderId="0"/>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3" fillId="0" borderId="16" applyNumberFormat="0" applyFill="0" applyAlignment="0" applyProtection="0">
      <alignment vertical="center"/>
    </xf>
    <xf numFmtId="0" fontId="51" fillId="18" borderId="23" applyNumberFormat="0" applyAlignment="0" applyProtection="0">
      <alignment vertical="center"/>
    </xf>
    <xf numFmtId="0" fontId="26" fillId="0" borderId="0"/>
    <xf numFmtId="0" fontId="26" fillId="0" borderId="0"/>
    <xf numFmtId="0" fontId="3" fillId="3" borderId="0" applyNumberFormat="0" applyBorder="0" applyAlignment="0" applyProtection="0">
      <alignment vertical="center"/>
    </xf>
    <xf numFmtId="0" fontId="36" fillId="6" borderId="17" applyNumberFormat="0" applyAlignment="0" applyProtection="0">
      <alignment vertical="center"/>
    </xf>
    <xf numFmtId="0" fontId="26" fillId="0" borderId="0"/>
    <xf numFmtId="0" fontId="3" fillId="3" borderId="0" applyNumberFormat="0" applyBorder="0" applyAlignment="0" applyProtection="0">
      <alignment vertical="center"/>
    </xf>
    <xf numFmtId="0" fontId="34" fillId="8" borderId="0" applyNumberFormat="0" applyBorder="0" applyAlignment="0" applyProtection="0">
      <alignment vertical="center"/>
    </xf>
    <xf numFmtId="0" fontId="26" fillId="0" borderId="0"/>
    <xf numFmtId="0" fontId="3" fillId="3" borderId="0" applyNumberFormat="0" applyBorder="0" applyAlignment="0" applyProtection="0">
      <alignment vertical="center"/>
    </xf>
    <xf numFmtId="0" fontId="36" fillId="6" borderId="17" applyNumberFormat="0" applyAlignment="0" applyProtection="0">
      <alignment vertical="center"/>
    </xf>
    <xf numFmtId="0" fontId="34" fillId="8"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4" fillId="24" borderId="0" applyNumberFormat="0" applyBorder="0" applyAlignment="0" applyProtection="0">
      <alignment vertical="center"/>
    </xf>
    <xf numFmtId="0" fontId="26" fillId="15" borderId="19" applyNumberFormat="0" applyFont="0" applyAlignment="0" applyProtection="0">
      <alignment vertical="center"/>
    </xf>
    <xf numFmtId="0" fontId="34" fillId="8" borderId="0" applyNumberFormat="0" applyBorder="0" applyAlignment="0" applyProtection="0">
      <alignment vertical="center"/>
    </xf>
    <xf numFmtId="0" fontId="26" fillId="15" borderId="19" applyNumberFormat="0" applyFont="0" applyAlignment="0" applyProtection="0">
      <alignment vertical="center"/>
    </xf>
    <xf numFmtId="0" fontId="34" fillId="8" borderId="0" applyNumberFormat="0" applyBorder="0" applyAlignment="0" applyProtection="0">
      <alignment vertical="center"/>
    </xf>
    <xf numFmtId="0" fontId="3" fillId="3" borderId="0" applyNumberFormat="0" applyBorder="0" applyAlignment="0" applyProtection="0">
      <alignment vertical="center"/>
    </xf>
    <xf numFmtId="0" fontId="34" fillId="8" borderId="0" applyNumberFormat="0" applyBorder="0" applyAlignment="0" applyProtection="0">
      <alignment vertical="center"/>
    </xf>
    <xf numFmtId="0" fontId="8" fillId="0" borderId="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4" fillId="24" borderId="0" applyNumberFormat="0" applyBorder="0" applyAlignment="0" applyProtection="0">
      <alignment vertical="center"/>
    </xf>
    <xf numFmtId="0" fontId="34" fillId="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46" fillId="22" borderId="0" applyNumberFormat="0" applyBorder="0" applyAlignment="0" applyProtection="0">
      <alignment vertical="center"/>
    </xf>
    <xf numFmtId="0" fontId="3" fillId="9" borderId="0" applyNumberFormat="0" applyBorder="0" applyAlignment="0" applyProtection="0">
      <alignment vertical="center"/>
    </xf>
    <xf numFmtId="0" fontId="34" fillId="14" borderId="0" applyNumberFormat="0" applyBorder="0" applyAlignment="0" applyProtection="0">
      <alignment vertical="center"/>
    </xf>
    <xf numFmtId="0" fontId="3" fillId="9" borderId="0" applyNumberFormat="0" applyBorder="0" applyAlignment="0" applyProtection="0">
      <alignment vertical="center"/>
    </xf>
    <xf numFmtId="0" fontId="34" fillId="14" borderId="0" applyNumberFormat="0" applyBorder="0" applyAlignment="0" applyProtection="0">
      <alignment vertical="center"/>
    </xf>
    <xf numFmtId="0" fontId="34" fillId="11" borderId="0" applyNumberFormat="0" applyBorder="0" applyAlignment="0" applyProtection="0">
      <alignment vertical="center"/>
    </xf>
    <xf numFmtId="0" fontId="3" fillId="9" borderId="0" applyNumberFormat="0" applyBorder="0" applyAlignment="0" applyProtection="0">
      <alignment vertical="center"/>
    </xf>
    <xf numFmtId="0" fontId="34" fillId="14" borderId="0" applyNumberFormat="0" applyBorder="0" applyAlignment="0" applyProtection="0">
      <alignment vertical="center"/>
    </xf>
    <xf numFmtId="0" fontId="3" fillId="9" borderId="0" applyNumberFormat="0" applyBorder="0" applyAlignment="0" applyProtection="0">
      <alignment vertical="center"/>
    </xf>
    <xf numFmtId="0" fontId="34" fillId="14" borderId="0" applyNumberFormat="0" applyBorder="0" applyAlignment="0" applyProtection="0">
      <alignment vertical="center"/>
    </xf>
    <xf numFmtId="0" fontId="3" fillId="9" borderId="0" applyNumberFormat="0" applyBorder="0" applyAlignment="0" applyProtection="0">
      <alignment vertical="center"/>
    </xf>
    <xf numFmtId="0" fontId="34" fillId="14" borderId="0" applyNumberFormat="0" applyBorder="0" applyAlignment="0" applyProtection="0">
      <alignment vertical="center"/>
    </xf>
    <xf numFmtId="0" fontId="34" fillId="11" borderId="0" applyNumberFormat="0" applyBorder="0" applyAlignment="0" applyProtection="0">
      <alignment vertical="center"/>
    </xf>
    <xf numFmtId="0" fontId="3" fillId="9" borderId="0" applyNumberFormat="0" applyBorder="0" applyAlignment="0" applyProtection="0">
      <alignment vertical="center"/>
    </xf>
    <xf numFmtId="0" fontId="34" fillId="14" borderId="0" applyNumberFormat="0" applyBorder="0" applyAlignment="0" applyProtection="0">
      <alignment vertical="center"/>
    </xf>
    <xf numFmtId="0" fontId="3" fillId="9" borderId="0" applyNumberFormat="0" applyBorder="0" applyAlignment="0" applyProtection="0">
      <alignment vertical="center"/>
    </xf>
    <xf numFmtId="0" fontId="34" fillId="14" borderId="0" applyNumberFormat="0" applyBorder="0" applyAlignment="0" applyProtection="0">
      <alignment vertical="center"/>
    </xf>
    <xf numFmtId="0" fontId="3" fillId="9" borderId="0" applyNumberFormat="0" applyBorder="0" applyAlignment="0" applyProtection="0">
      <alignment vertical="center"/>
    </xf>
    <xf numFmtId="0" fontId="34" fillId="14" borderId="0" applyNumberFormat="0" applyBorder="0" applyAlignment="0" applyProtection="0">
      <alignment vertical="center"/>
    </xf>
    <xf numFmtId="0" fontId="34" fillId="11" borderId="0" applyNumberFormat="0" applyBorder="0" applyAlignment="0" applyProtection="0">
      <alignment vertical="center"/>
    </xf>
    <xf numFmtId="0" fontId="3" fillId="9" borderId="0" applyNumberFormat="0" applyBorder="0" applyAlignment="0" applyProtection="0">
      <alignment vertical="center"/>
    </xf>
    <xf numFmtId="0" fontId="34" fillId="14" borderId="0" applyNumberFormat="0" applyBorder="0" applyAlignment="0" applyProtection="0">
      <alignment vertical="center"/>
    </xf>
    <xf numFmtId="0" fontId="3" fillId="9"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2" borderId="0" applyNumberFormat="0" applyBorder="0" applyAlignment="0" applyProtection="0">
      <alignment vertical="center"/>
    </xf>
    <xf numFmtId="0" fontId="3" fillId="6" borderId="0" applyNumberFormat="0" applyBorder="0" applyAlignment="0" applyProtection="0">
      <alignment vertical="center"/>
    </xf>
    <xf numFmtId="0" fontId="3" fillId="2" borderId="0" applyNumberFormat="0" applyBorder="0" applyAlignment="0" applyProtection="0">
      <alignment vertical="center"/>
    </xf>
    <xf numFmtId="0" fontId="3" fillId="6" borderId="0" applyNumberFormat="0" applyBorder="0" applyAlignment="0" applyProtection="0">
      <alignment vertical="center"/>
    </xf>
    <xf numFmtId="0" fontId="34" fillId="5" borderId="0" applyNumberFormat="0" applyBorder="0" applyAlignment="0" applyProtection="0">
      <alignment vertical="center"/>
    </xf>
    <xf numFmtId="0" fontId="3" fillId="6" borderId="0" applyNumberFormat="0" applyBorder="0" applyAlignment="0" applyProtection="0">
      <alignment vertical="center"/>
    </xf>
    <xf numFmtId="0" fontId="3" fillId="10" borderId="0" applyNumberFormat="0" applyBorder="0" applyAlignment="0" applyProtection="0">
      <alignment vertical="center"/>
    </xf>
    <xf numFmtId="0" fontId="34" fillId="5" borderId="0" applyNumberFormat="0" applyBorder="0" applyAlignment="0" applyProtection="0">
      <alignment vertical="center"/>
    </xf>
    <xf numFmtId="0" fontId="34" fillId="17" borderId="0" applyNumberFormat="0" applyBorder="0" applyAlignment="0" applyProtection="0">
      <alignment vertical="center"/>
    </xf>
    <xf numFmtId="0" fontId="3" fillId="6" borderId="0" applyNumberFormat="0" applyBorder="0" applyAlignment="0" applyProtection="0">
      <alignment vertical="center"/>
    </xf>
    <xf numFmtId="0" fontId="34" fillId="5" borderId="0" applyNumberFormat="0" applyBorder="0" applyAlignment="0" applyProtection="0">
      <alignment vertical="center"/>
    </xf>
    <xf numFmtId="0" fontId="3" fillId="6" borderId="0" applyNumberFormat="0" applyBorder="0" applyAlignment="0" applyProtection="0">
      <alignment vertical="center"/>
    </xf>
    <xf numFmtId="0" fontId="3" fillId="2" borderId="0" applyNumberFormat="0" applyBorder="0" applyAlignment="0" applyProtection="0">
      <alignment vertical="center"/>
    </xf>
    <xf numFmtId="0" fontId="34" fillId="5" borderId="0" applyNumberFormat="0" applyBorder="0" applyAlignment="0" applyProtection="0">
      <alignment vertical="center"/>
    </xf>
    <xf numFmtId="0" fontId="34" fillId="17" borderId="0" applyNumberFormat="0" applyBorder="0" applyAlignment="0" applyProtection="0">
      <alignment vertical="center"/>
    </xf>
    <xf numFmtId="0" fontId="3" fillId="6" borderId="0" applyNumberFormat="0" applyBorder="0" applyAlignment="0" applyProtection="0">
      <alignment vertical="center"/>
    </xf>
    <xf numFmtId="0" fontId="34" fillId="5" borderId="0" applyNumberFormat="0" applyBorder="0" applyAlignment="0" applyProtection="0">
      <alignment vertical="center"/>
    </xf>
    <xf numFmtId="0" fontId="3" fillId="6" borderId="0" applyNumberFormat="0" applyBorder="0" applyAlignment="0" applyProtection="0">
      <alignment vertical="center"/>
    </xf>
    <xf numFmtId="0" fontId="34" fillId="5" borderId="0" applyNumberFormat="0" applyBorder="0" applyAlignment="0" applyProtection="0">
      <alignment vertical="center"/>
    </xf>
    <xf numFmtId="0" fontId="3" fillId="6" borderId="0" applyNumberFormat="0" applyBorder="0" applyAlignment="0" applyProtection="0">
      <alignment vertical="center"/>
    </xf>
    <xf numFmtId="0" fontId="3" fillId="2" borderId="0" applyNumberFormat="0" applyBorder="0" applyAlignment="0" applyProtection="0">
      <alignment vertical="center"/>
    </xf>
    <xf numFmtId="0" fontId="34" fillId="5" borderId="0" applyNumberFormat="0" applyBorder="0" applyAlignment="0" applyProtection="0">
      <alignment vertical="center"/>
    </xf>
    <xf numFmtId="0" fontId="34" fillId="17" borderId="0" applyNumberFormat="0" applyBorder="0" applyAlignment="0" applyProtection="0">
      <alignment vertical="center"/>
    </xf>
    <xf numFmtId="0" fontId="3" fillId="6" borderId="0" applyNumberFormat="0" applyBorder="0" applyAlignment="0" applyProtection="0">
      <alignment vertical="center"/>
    </xf>
    <xf numFmtId="0" fontId="34" fillId="5" borderId="0" applyNumberFormat="0" applyBorder="0" applyAlignment="0" applyProtection="0">
      <alignment vertical="center"/>
    </xf>
    <xf numFmtId="0" fontId="3" fillId="6" borderId="0" applyNumberFormat="0" applyBorder="0" applyAlignment="0" applyProtection="0">
      <alignment vertical="center"/>
    </xf>
    <xf numFmtId="0" fontId="35" fillId="24"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5" fillId="24" borderId="0" applyNumberFormat="0" applyBorder="0" applyAlignment="0" applyProtection="0">
      <alignment vertical="center"/>
    </xf>
    <xf numFmtId="0" fontId="3" fillId="2" borderId="0" applyNumberFormat="0" applyBorder="0" applyAlignment="0" applyProtection="0">
      <alignment vertical="center"/>
    </xf>
    <xf numFmtId="0" fontId="35" fillId="8"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5" fillId="8"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45" fillId="0" borderId="0" applyNumberFormat="0" applyFill="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45" fillId="0" borderId="0" applyNumberFormat="0" applyFill="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46" fillId="22" borderId="0" applyNumberFormat="0" applyBorder="0" applyAlignment="0" applyProtection="0">
      <alignment vertical="center"/>
    </xf>
    <xf numFmtId="0" fontId="45" fillId="0" borderId="0" applyNumberFormat="0" applyFill="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46" fillId="22" borderId="0" applyNumberFormat="0" applyBorder="0" applyAlignment="0" applyProtection="0">
      <alignment vertical="center"/>
    </xf>
    <xf numFmtId="0" fontId="45" fillId="0" borderId="0" applyNumberFormat="0" applyFill="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46" fillId="22"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9" fillId="18" borderId="17" applyNumberFormat="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44" fillId="0" borderId="0" applyNumberFormat="0" applyFill="0" applyBorder="0" applyAlignment="0" applyProtection="0">
      <alignment vertical="center"/>
    </xf>
    <xf numFmtId="0" fontId="3" fillId="14" borderId="0" applyNumberFormat="0" applyBorder="0" applyAlignment="0" applyProtection="0">
      <alignment vertical="center"/>
    </xf>
    <xf numFmtId="0" fontId="44" fillId="0" borderId="0" applyNumberFormat="0" applyFill="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7" fillId="0" borderId="18" applyNumberFormat="0" applyFill="0" applyAlignment="0" applyProtection="0">
      <alignment vertical="center"/>
    </xf>
    <xf numFmtId="0" fontId="40" fillId="19" borderId="20" applyNumberFormat="0" applyAlignment="0" applyProtection="0">
      <alignment vertical="center"/>
    </xf>
    <xf numFmtId="0" fontId="3" fillId="3" borderId="0" applyNumberFormat="0" applyBorder="0" applyAlignment="0" applyProtection="0">
      <alignment vertical="center"/>
    </xf>
    <xf numFmtId="0" fontId="40" fillId="19" borderId="20" applyNumberFormat="0" applyAlignment="0" applyProtection="0">
      <alignment vertical="center"/>
    </xf>
    <xf numFmtId="0" fontId="3" fillId="3" borderId="0" applyNumberFormat="0" applyBorder="0" applyAlignment="0" applyProtection="0">
      <alignment vertical="center"/>
    </xf>
    <xf numFmtId="0" fontId="39" fillId="18" borderId="17" applyNumberFormat="0" applyAlignment="0" applyProtection="0">
      <alignment vertical="center"/>
    </xf>
    <xf numFmtId="0" fontId="3" fillId="3" borderId="0" applyNumberFormat="0" applyBorder="0" applyAlignment="0" applyProtection="0">
      <alignment vertical="center"/>
    </xf>
    <xf numFmtId="0" fontId="35" fillId="11" borderId="0" applyNumberFormat="0" applyBorder="0" applyAlignment="0" applyProtection="0">
      <alignment vertical="center"/>
    </xf>
    <xf numFmtId="0" fontId="37" fillId="0" borderId="18" applyNumberFormat="0" applyFill="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5" fillId="17" borderId="0" applyNumberFormat="0" applyBorder="0" applyAlignment="0" applyProtection="0">
      <alignment vertical="center"/>
    </xf>
    <xf numFmtId="0" fontId="37" fillId="0" borderId="18" applyNumberFormat="0" applyFill="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5" fillId="5" borderId="0" applyNumberFormat="0" applyBorder="0" applyAlignment="0" applyProtection="0">
      <alignment vertical="center"/>
    </xf>
    <xf numFmtId="0" fontId="37" fillId="0" borderId="18" applyNumberFormat="0" applyFill="0" applyAlignment="0" applyProtection="0">
      <alignment vertical="center"/>
    </xf>
    <xf numFmtId="0" fontId="36" fillId="6" borderId="17" applyNumberFormat="0" applyAlignment="0" applyProtection="0">
      <alignment vertical="center"/>
    </xf>
    <xf numFmtId="0" fontId="3" fillId="3" borderId="0" applyNumberFormat="0" applyBorder="0" applyAlignment="0" applyProtection="0">
      <alignment vertical="center"/>
    </xf>
    <xf numFmtId="0" fontId="36" fillId="6" borderId="17" applyNumberFormat="0" applyAlignment="0" applyProtection="0">
      <alignment vertical="center"/>
    </xf>
    <xf numFmtId="0" fontId="3" fillId="3" borderId="0" applyNumberFormat="0" applyBorder="0" applyAlignment="0" applyProtection="0">
      <alignment vertical="center"/>
    </xf>
    <xf numFmtId="0" fontId="39" fillId="18" borderId="17" applyNumberFormat="0" applyAlignment="0" applyProtection="0">
      <alignment vertical="center"/>
    </xf>
    <xf numFmtId="0" fontId="3" fillId="2" borderId="0" applyNumberFormat="0" applyBorder="0" applyAlignment="0" applyProtection="0">
      <alignment vertical="center"/>
    </xf>
    <xf numFmtId="0" fontId="34" fillId="13" borderId="0" applyNumberFormat="0" applyBorder="0" applyAlignment="0" applyProtection="0">
      <alignment vertical="center"/>
    </xf>
    <xf numFmtId="0" fontId="3" fillId="2" borderId="0" applyNumberFormat="0" applyBorder="0" applyAlignment="0" applyProtection="0">
      <alignment vertical="center"/>
    </xf>
    <xf numFmtId="0" fontId="34" fillId="13" borderId="0" applyNumberFormat="0" applyBorder="0" applyAlignment="0" applyProtection="0">
      <alignment vertical="center"/>
    </xf>
    <xf numFmtId="0" fontId="3" fillId="2" borderId="0" applyNumberFormat="0" applyBorder="0" applyAlignment="0" applyProtection="0">
      <alignment vertical="center"/>
    </xf>
    <xf numFmtId="0" fontId="34" fillId="4" borderId="0" applyNumberFormat="0" applyBorder="0" applyAlignment="0" applyProtection="0">
      <alignment vertical="center"/>
    </xf>
    <xf numFmtId="0" fontId="3" fillId="2" borderId="0" applyNumberFormat="0" applyBorder="0" applyAlignment="0" applyProtection="0">
      <alignment vertical="center"/>
    </xf>
    <xf numFmtId="0" fontId="34" fillId="4"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26" fillId="15" borderId="19" applyNumberFormat="0" applyFont="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43" fillId="21" borderId="0" applyNumberFormat="0" applyBorder="0" applyAlignment="0" applyProtection="0">
      <alignment vertical="center"/>
    </xf>
    <xf numFmtId="0" fontId="34" fillId="17" borderId="0" applyNumberFormat="0" applyBorder="0" applyAlignment="0" applyProtection="0">
      <alignment vertical="center"/>
    </xf>
    <xf numFmtId="0" fontId="39" fillId="18" borderId="17" applyNumberFormat="0" applyAlignment="0" applyProtection="0">
      <alignment vertical="center"/>
    </xf>
    <xf numFmtId="0" fontId="3" fillId="10" borderId="0" applyNumberFormat="0" applyBorder="0" applyAlignment="0" applyProtection="0">
      <alignment vertical="center"/>
    </xf>
    <xf numFmtId="0" fontId="45" fillId="0" borderId="0" applyNumberFormat="0" applyFill="0" applyBorder="0" applyAlignment="0" applyProtection="0">
      <alignment vertical="center"/>
    </xf>
    <xf numFmtId="0" fontId="3" fillId="10" borderId="0" applyNumberFormat="0" applyBorder="0" applyAlignment="0" applyProtection="0">
      <alignment vertical="center"/>
    </xf>
    <xf numFmtId="0" fontId="45" fillId="0" borderId="0" applyNumberFormat="0" applyFill="0" applyBorder="0" applyAlignment="0" applyProtection="0">
      <alignment vertical="center"/>
    </xf>
    <xf numFmtId="0" fontId="3" fillId="10" borderId="0" applyNumberFormat="0" applyBorder="0" applyAlignment="0" applyProtection="0">
      <alignment vertical="center"/>
    </xf>
    <xf numFmtId="0" fontId="50" fillId="0" borderId="22" applyNumberFormat="0" applyFill="0" applyAlignment="0" applyProtection="0">
      <alignment vertical="center"/>
    </xf>
    <xf numFmtId="0" fontId="3" fillId="10" borderId="0" applyNumberFormat="0" applyBorder="0" applyAlignment="0" applyProtection="0">
      <alignment vertical="center"/>
    </xf>
    <xf numFmtId="0" fontId="37" fillId="0" borderId="18" applyNumberFormat="0" applyFill="0" applyAlignment="0" applyProtection="0">
      <alignment vertical="center"/>
    </xf>
    <xf numFmtId="0" fontId="3" fillId="10" borderId="0" applyNumberFormat="0" applyBorder="0" applyAlignment="0" applyProtection="0">
      <alignment vertical="center"/>
    </xf>
    <xf numFmtId="0" fontId="50" fillId="0" borderId="22" applyNumberFormat="0" applyFill="0" applyAlignment="0" applyProtection="0">
      <alignment vertical="center"/>
    </xf>
    <xf numFmtId="0" fontId="37" fillId="0" borderId="18" applyNumberFormat="0" applyFill="0" applyAlignment="0" applyProtection="0">
      <alignment vertical="center"/>
    </xf>
    <xf numFmtId="0" fontId="3" fillId="10" borderId="0" applyNumberFormat="0" applyBorder="0" applyAlignment="0" applyProtection="0">
      <alignment vertical="center"/>
    </xf>
    <xf numFmtId="0" fontId="26" fillId="15" borderId="19" applyNumberFormat="0" applyFont="0" applyAlignment="0" applyProtection="0">
      <alignment vertical="center"/>
    </xf>
    <xf numFmtId="0" fontId="3" fillId="10" borderId="0" applyNumberFormat="0" applyBorder="0" applyAlignment="0" applyProtection="0">
      <alignment vertical="center"/>
    </xf>
    <xf numFmtId="0" fontId="44"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52" fillId="0" borderId="0" applyNumberFormat="0" applyFill="0" applyBorder="0" applyAlignment="0" applyProtection="0">
      <alignment vertical="center"/>
    </xf>
    <xf numFmtId="0" fontId="34" fillId="16" borderId="0" applyNumberFormat="0" applyBorder="0" applyAlignment="0" applyProtection="0">
      <alignment vertical="center"/>
    </xf>
    <xf numFmtId="0" fontId="44" fillId="0" borderId="0" applyNumberFormat="0" applyFill="0" applyBorder="0" applyAlignment="0" applyProtection="0">
      <alignment vertical="center"/>
    </xf>
    <xf numFmtId="0" fontId="35" fillId="16" borderId="0" applyNumberFormat="0" applyBorder="0" applyAlignment="0" applyProtection="0">
      <alignment vertical="center"/>
    </xf>
    <xf numFmtId="0" fontId="40" fillId="19" borderId="20" applyNumberFormat="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44" fillId="0" borderId="0" applyNumberFormat="0" applyFill="0" applyBorder="0" applyAlignment="0" applyProtection="0">
      <alignment vertical="center"/>
    </xf>
    <xf numFmtId="0" fontId="34" fillId="8"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35" fillId="8" borderId="0" applyNumberFormat="0" applyBorder="0" applyAlignment="0" applyProtection="0">
      <alignment vertical="center"/>
    </xf>
    <xf numFmtId="0" fontId="53" fillId="0" borderId="0"/>
    <xf numFmtId="0" fontId="44" fillId="0" borderId="0" applyNumberFormat="0" applyFill="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54" fillId="25" borderId="0" applyNumberFormat="0" applyBorder="0" applyAlignment="0" applyProtection="0">
      <alignment vertical="center"/>
    </xf>
    <xf numFmtId="0" fontId="44" fillId="0" borderId="0" applyNumberFormat="0" applyFill="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44" fillId="0" borderId="0" applyNumberFormat="0" applyFill="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4" fillId="0" borderId="0" applyNumberFormat="0" applyFill="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24"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44" fillId="0" borderId="0" applyNumberFormat="0" applyFill="0" applyBorder="0" applyAlignment="0" applyProtection="0">
      <alignment vertical="center"/>
    </xf>
    <xf numFmtId="0" fontId="34" fillId="13" borderId="0" applyNumberFormat="0" applyBorder="0" applyAlignment="0" applyProtection="0">
      <alignment vertical="center"/>
    </xf>
    <xf numFmtId="0" fontId="36" fillId="6" borderId="17" applyNumberFormat="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44" fillId="0" borderId="0" applyNumberFormat="0" applyFill="0" applyBorder="0" applyAlignment="0" applyProtection="0">
      <alignment vertical="center"/>
    </xf>
    <xf numFmtId="0" fontId="35" fillId="13" borderId="0" applyNumberFormat="0" applyBorder="0" applyAlignment="0" applyProtection="0">
      <alignment vertical="center"/>
    </xf>
    <xf numFmtId="0" fontId="36" fillId="6" borderId="17" applyNumberFormat="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6" fillId="22" borderId="0" applyNumberFormat="0" applyBorder="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46" fillId="22" borderId="0" applyNumberFormat="0" applyBorder="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37" fillId="0" borderId="18"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38" fillId="12" borderId="0" applyNumberFormat="0" applyBorder="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38" fillId="12" borderId="0" applyNumberFormat="0" applyBorder="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38" fillId="12" borderId="0" applyNumberFormat="0" applyBorder="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52" fillId="0" borderId="24" applyNumberFormat="0" applyFill="0" applyAlignment="0" applyProtection="0">
      <alignment vertical="center"/>
    </xf>
    <xf numFmtId="0" fontId="52" fillId="0" borderId="24" applyNumberFormat="0" applyFill="0" applyAlignment="0" applyProtection="0">
      <alignment vertical="center"/>
    </xf>
    <xf numFmtId="0" fontId="38" fillId="12" borderId="0" applyNumberFormat="0" applyBorder="0" applyAlignment="0" applyProtection="0">
      <alignment vertical="center"/>
    </xf>
    <xf numFmtId="0" fontId="52" fillId="0" borderId="24" applyNumberFormat="0" applyFill="0" applyAlignment="0" applyProtection="0">
      <alignment vertical="center"/>
    </xf>
    <xf numFmtId="0" fontId="52" fillId="0" borderId="24" applyNumberFormat="0" applyFill="0" applyAlignment="0" applyProtection="0">
      <alignment vertical="center"/>
    </xf>
    <xf numFmtId="0" fontId="52" fillId="0" borderId="2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7" fillId="0" borderId="18"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24" borderId="0" applyNumberFormat="0" applyBorder="0" applyAlignment="0" applyProtection="0">
      <alignment vertical="center"/>
    </xf>
    <xf numFmtId="0" fontId="47" fillId="0" borderId="0" applyNumberFormat="0" applyFill="0" applyBorder="0" applyAlignment="0" applyProtection="0">
      <alignment vertical="center"/>
    </xf>
    <xf numFmtId="0" fontId="37" fillId="0" borderId="18" applyNumberFormat="0" applyFill="0" applyAlignment="0" applyProtection="0">
      <alignment vertical="center"/>
    </xf>
    <xf numFmtId="0" fontId="34" fillId="24"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11" borderId="0" applyNumberFormat="0" applyBorder="0" applyAlignment="0" applyProtection="0">
      <alignment vertical="center"/>
    </xf>
    <xf numFmtId="0" fontId="37" fillId="0" borderId="18" applyNumberFormat="0" applyFill="0" applyAlignment="0" applyProtection="0">
      <alignment vertical="center"/>
    </xf>
    <xf numFmtId="0" fontId="47" fillId="0" borderId="0" applyNumberFormat="0" applyFill="0" applyBorder="0" applyAlignment="0" applyProtection="0">
      <alignment vertical="center"/>
    </xf>
    <xf numFmtId="0" fontId="46" fillId="22" borderId="0" applyNumberFormat="0" applyBorder="0" applyAlignment="0" applyProtection="0">
      <alignment vertical="center"/>
    </xf>
    <xf numFmtId="0" fontId="45" fillId="0" borderId="0" applyNumberFormat="0" applyFill="0" applyBorder="0" applyAlignment="0" applyProtection="0">
      <alignment vertical="center"/>
    </xf>
    <xf numFmtId="0" fontId="46" fillId="22" borderId="0" applyNumberFormat="0" applyBorder="0" applyAlignment="0" applyProtection="0">
      <alignment vertical="center"/>
    </xf>
    <xf numFmtId="0" fontId="45" fillId="0" borderId="0" applyNumberFormat="0" applyFill="0" applyBorder="0" applyAlignment="0" applyProtection="0">
      <alignment vertical="center"/>
    </xf>
    <xf numFmtId="0" fontId="46" fillId="22" borderId="0" applyNumberFormat="0" applyBorder="0" applyAlignment="0" applyProtection="0">
      <alignment vertical="center"/>
    </xf>
    <xf numFmtId="0" fontId="45" fillId="0" borderId="0" applyNumberFormat="0" applyFill="0" applyBorder="0" applyAlignment="0" applyProtection="0">
      <alignment vertical="center"/>
    </xf>
    <xf numFmtId="0" fontId="42" fillId="19" borderId="20" applyNumberFormat="0" applyAlignment="0" applyProtection="0">
      <alignment vertical="center"/>
    </xf>
    <xf numFmtId="0" fontId="46" fillId="22" borderId="0" applyNumberFormat="0" applyBorder="0" applyAlignment="0" applyProtection="0">
      <alignment vertical="center"/>
    </xf>
    <xf numFmtId="0" fontId="45" fillId="0" borderId="0" applyNumberFormat="0" applyFill="0" applyBorder="0" applyAlignment="0" applyProtection="0">
      <alignment vertical="center"/>
    </xf>
    <xf numFmtId="0" fontId="42" fillId="19" borderId="20" applyNumberFormat="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30" fillId="0" borderId="0"/>
    <xf numFmtId="0" fontId="26" fillId="0" borderId="0"/>
    <xf numFmtId="0" fontId="26" fillId="0" borderId="0"/>
    <xf numFmtId="0" fontId="26" fillId="0" borderId="0"/>
    <xf numFmtId="0" fontId="36" fillId="6" borderId="17" applyNumberFormat="0" applyAlignment="0" applyProtection="0">
      <alignment vertical="center"/>
    </xf>
    <xf numFmtId="0" fontId="26" fillId="0" borderId="0"/>
    <xf numFmtId="0" fontId="38" fillId="12" borderId="0" applyNumberFormat="0" applyBorder="0" applyAlignment="0" applyProtection="0">
      <alignment vertical="center"/>
    </xf>
    <xf numFmtId="0" fontId="43" fillId="21" borderId="0" applyNumberFormat="0" applyBorder="0" applyAlignment="0" applyProtection="0">
      <alignment vertical="center"/>
    </xf>
    <xf numFmtId="0" fontId="39" fillId="18" borderId="17" applyNumberFormat="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7" fillId="0" borderId="18" applyNumberFormat="0" applyFill="0" applyAlignment="0" applyProtection="0">
      <alignment vertical="center"/>
    </xf>
    <xf numFmtId="0" fontId="34" fillId="17" borderId="0" applyNumberFormat="0" applyBorder="0" applyAlignment="0" applyProtection="0">
      <alignment vertical="center"/>
    </xf>
    <xf numFmtId="0" fontId="37" fillId="0" borderId="18" applyNumberFormat="0" applyFill="0" applyAlignment="0" applyProtection="0">
      <alignment vertical="center"/>
    </xf>
    <xf numFmtId="0" fontId="34" fillId="5" borderId="0" applyNumberFormat="0" applyBorder="0" applyAlignment="0" applyProtection="0">
      <alignment vertical="center"/>
    </xf>
    <xf numFmtId="0" fontId="37" fillId="0" borderId="18" applyNumberFormat="0" applyFill="0" applyAlignment="0" applyProtection="0">
      <alignment vertical="center"/>
    </xf>
    <xf numFmtId="0" fontId="43" fillId="21" borderId="0" applyNumberFormat="0" applyBorder="0" applyAlignment="0" applyProtection="0">
      <alignment vertical="center"/>
    </xf>
    <xf numFmtId="0" fontId="34" fillId="17" borderId="0" applyNumberFormat="0" applyBorder="0" applyAlignment="0" applyProtection="0">
      <alignment vertical="center"/>
    </xf>
    <xf numFmtId="0" fontId="39" fillId="18" borderId="17" applyNumberFormat="0" applyAlignment="0" applyProtection="0">
      <alignment vertical="center"/>
    </xf>
    <xf numFmtId="0" fontId="40" fillId="19" borderId="20" applyNumberFormat="0" applyAlignment="0" applyProtection="0">
      <alignment vertical="center"/>
    </xf>
    <xf numFmtId="0" fontId="40" fillId="19" borderId="20" applyNumberFormat="0" applyAlignment="0" applyProtection="0">
      <alignment vertical="center"/>
    </xf>
    <xf numFmtId="0" fontId="40" fillId="19" borderId="20" applyNumberFormat="0" applyAlignment="0" applyProtection="0">
      <alignment vertical="center"/>
    </xf>
    <xf numFmtId="0" fontId="40" fillId="19" borderId="20" applyNumberFormat="0" applyAlignment="0" applyProtection="0">
      <alignment vertical="center"/>
    </xf>
    <xf numFmtId="0" fontId="40" fillId="19" borderId="20" applyNumberFormat="0" applyAlignment="0" applyProtection="0">
      <alignment vertical="center"/>
    </xf>
    <xf numFmtId="0" fontId="40" fillId="19" borderId="20" applyNumberFormat="0" applyAlignment="0" applyProtection="0">
      <alignment vertical="center"/>
    </xf>
    <xf numFmtId="0" fontId="40" fillId="19" borderId="20" applyNumberFormat="0" applyAlignment="0" applyProtection="0">
      <alignment vertical="center"/>
    </xf>
    <xf numFmtId="0" fontId="42" fillId="19" borderId="20"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6" fillId="15" borderId="19" applyNumberFormat="0" applyFont="0" applyAlignment="0" applyProtection="0">
      <alignment vertical="center"/>
    </xf>
    <xf numFmtId="0" fontId="44" fillId="0" borderId="0" applyNumberFormat="0" applyFill="0" applyBorder="0" applyAlignment="0" applyProtection="0">
      <alignment vertical="center"/>
    </xf>
    <xf numFmtId="0" fontId="26" fillId="15" borderId="19"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3" fillId="0" borderId="16" applyNumberFormat="0" applyFill="0" applyAlignment="0" applyProtection="0">
      <alignment vertical="center"/>
    </xf>
    <xf numFmtId="0" fontId="26" fillId="15" borderId="19" applyNumberFormat="0" applyFont="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178" fontId="30" fillId="0" borderId="0"/>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43" fillId="21" borderId="0" applyNumberFormat="0" applyBorder="0" applyAlignment="0" applyProtection="0">
      <alignment vertical="center"/>
    </xf>
    <xf numFmtId="0" fontId="34" fillId="17" borderId="0" applyNumberFormat="0" applyBorder="0" applyAlignment="0" applyProtection="0">
      <alignment vertical="center"/>
    </xf>
    <xf numFmtId="0" fontId="43" fillId="21"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43" fillId="21"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51" fillId="18" borderId="23" applyNumberFormat="0" applyAlignment="0" applyProtection="0">
      <alignment vertical="center"/>
    </xf>
    <xf numFmtId="0" fontId="51" fillId="18" borderId="23" applyNumberFormat="0" applyAlignment="0" applyProtection="0">
      <alignment vertical="center"/>
    </xf>
    <xf numFmtId="0" fontId="51" fillId="18" borderId="23" applyNumberFormat="0" applyAlignment="0" applyProtection="0">
      <alignment vertical="center"/>
    </xf>
    <xf numFmtId="0" fontId="51" fillId="18" borderId="23" applyNumberFormat="0" applyAlignment="0" applyProtection="0">
      <alignment vertical="center"/>
    </xf>
    <xf numFmtId="0" fontId="51" fillId="18" borderId="23" applyNumberFormat="0" applyAlignment="0" applyProtection="0">
      <alignment vertical="center"/>
    </xf>
    <xf numFmtId="0" fontId="51" fillId="18" borderId="23" applyNumberFormat="0" applyAlignment="0" applyProtection="0">
      <alignment vertical="center"/>
    </xf>
    <xf numFmtId="0" fontId="51" fillId="18" borderId="23" applyNumberFormat="0" applyAlignment="0" applyProtection="0">
      <alignment vertical="center"/>
    </xf>
    <xf numFmtId="0" fontId="51" fillId="18" borderId="23" applyNumberFormat="0" applyAlignment="0" applyProtection="0">
      <alignment vertical="center"/>
    </xf>
    <xf numFmtId="0" fontId="51" fillId="18" borderId="23" applyNumberFormat="0" applyAlignment="0" applyProtection="0">
      <alignment vertical="center"/>
    </xf>
    <xf numFmtId="0" fontId="51" fillId="18" borderId="23" applyNumberFormat="0" applyAlignment="0" applyProtection="0">
      <alignment vertical="center"/>
    </xf>
    <xf numFmtId="0" fontId="36" fillId="6" borderId="17" applyNumberFormat="0" applyAlignment="0" applyProtection="0">
      <alignment vertical="center"/>
    </xf>
    <xf numFmtId="0" fontId="36" fillId="6" borderId="17" applyNumberFormat="0" applyAlignment="0" applyProtection="0">
      <alignment vertical="center"/>
    </xf>
    <xf numFmtId="0" fontId="36" fillId="6" borderId="17" applyNumberFormat="0" applyAlignment="0" applyProtection="0">
      <alignment vertical="center"/>
    </xf>
    <xf numFmtId="0" fontId="36" fillId="6" borderId="17" applyNumberFormat="0" applyAlignment="0" applyProtection="0">
      <alignment vertical="center"/>
    </xf>
    <xf numFmtId="0" fontId="36" fillId="6" borderId="17" applyNumberFormat="0" applyAlignment="0" applyProtection="0">
      <alignment vertical="center"/>
    </xf>
    <xf numFmtId="0" fontId="36" fillId="6" borderId="17" applyNumberFormat="0" applyAlignment="0" applyProtection="0">
      <alignment vertical="center"/>
    </xf>
    <xf numFmtId="0" fontId="36" fillId="6" borderId="17" applyNumberFormat="0" applyAlignment="0" applyProtection="0">
      <alignment vertical="center"/>
    </xf>
    <xf numFmtId="0" fontId="36" fillId="6" borderId="17" applyNumberFormat="0" applyAlignment="0" applyProtection="0">
      <alignment vertical="center"/>
    </xf>
    <xf numFmtId="0" fontId="26" fillId="15" borderId="19" applyNumberFormat="0" applyFont="0" applyAlignment="0" applyProtection="0">
      <alignment vertical="center"/>
    </xf>
    <xf numFmtId="0" fontId="26" fillId="15" borderId="19" applyNumberFormat="0" applyFont="0" applyAlignment="0" applyProtection="0">
      <alignment vertical="center"/>
    </xf>
    <xf numFmtId="0" fontId="26" fillId="15" borderId="19" applyNumberFormat="0" applyFont="0" applyAlignment="0" applyProtection="0">
      <alignment vertical="center"/>
    </xf>
    <xf numFmtId="0" fontId="26" fillId="15" borderId="19" applyNumberFormat="0" applyFont="0" applyAlignment="0" applyProtection="0">
      <alignment vertical="center"/>
    </xf>
    <xf numFmtId="0" fontId="26" fillId="15" borderId="19" applyNumberFormat="0" applyFont="0" applyAlignment="0" applyProtection="0">
      <alignment vertical="center"/>
    </xf>
    <xf numFmtId="0" fontId="26" fillId="15" borderId="19" applyNumberFormat="0" applyFont="0" applyAlignment="0" applyProtection="0">
      <alignment vertical="center"/>
    </xf>
    <xf numFmtId="0" fontId="26" fillId="15" borderId="19" applyNumberFormat="0" applyFont="0" applyAlignment="0" applyProtection="0">
      <alignment vertical="center"/>
    </xf>
  </cellStyleXfs>
  <cellXfs count="235">
    <xf numFmtId="0" fontId="0" fillId="0" borderId="0" xfId="0">
      <alignment vertical="center"/>
    </xf>
    <xf numFmtId="0" fontId="0" fillId="0" borderId="0" xfId="0" applyFill="1" applyAlignment="1"/>
    <xf numFmtId="0" fontId="0" fillId="0" borderId="0" xfId="0" applyAlignment="1"/>
    <xf numFmtId="0" fontId="2" fillId="0" borderId="0" xfId="0" applyFont="1" applyBorder="1" applyAlignment="1">
      <alignment horizontal="left" vertical="center"/>
    </xf>
    <xf numFmtId="0" fontId="3" fillId="0" borderId="0" xfId="0" applyFont="1" applyAlignment="1"/>
    <xf numFmtId="0" fontId="4" fillId="0" borderId="0" xfId="463" applyFont="1" applyBorder="1" applyAlignment="1">
      <alignment horizontal="right" vertical="center"/>
    </xf>
    <xf numFmtId="0" fontId="4" fillId="0" borderId="0" xfId="463" applyFont="1" applyBorder="1" applyAlignment="1">
      <alignment horizontal="left" vertical="center"/>
    </xf>
    <xf numFmtId="0" fontId="3" fillId="0" borderId="0" xfId="0" applyFont="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181"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0" borderId="1" xfId="0" applyFont="1" applyFill="1" applyBorder="1" applyAlignment="1">
      <alignment vertical="center" shrinkToFit="1"/>
    </xf>
    <xf numFmtId="0" fontId="7" fillId="0" borderId="0" xfId="463" applyFont="1" applyFill="1" applyAlignment="1"/>
    <xf numFmtId="0" fontId="8" fillId="0" borderId="0" xfId="463" applyFont="1" applyFill="1" applyAlignment="1">
      <alignment horizontal="left"/>
    </xf>
    <xf numFmtId="0" fontId="8" fillId="0" borderId="0" xfId="463" applyFont="1" applyFill="1" applyAlignment="1"/>
    <xf numFmtId="0" fontId="8" fillId="0" borderId="0" xfId="463" applyFont="1" applyFill="1" applyAlignment="1">
      <alignment horizontal="center"/>
    </xf>
    <xf numFmtId="0" fontId="9" fillId="0" borderId="0" xfId="463" applyFont="1" applyFill="1" applyBorder="1" applyAlignment="1">
      <alignment horizontal="center" vertical="center"/>
    </xf>
    <xf numFmtId="0" fontId="10" fillId="0" borderId="0" xfId="463" applyFont="1" applyFill="1" applyBorder="1" applyAlignment="1">
      <alignment horizontal="center" vertical="center"/>
    </xf>
    <xf numFmtId="0" fontId="5" fillId="0" borderId="0" xfId="463" applyFont="1" applyFill="1" applyBorder="1" applyAlignment="1">
      <alignment vertical="center"/>
    </xf>
    <xf numFmtId="0" fontId="10" fillId="0" borderId="0" xfId="463" applyFont="1" applyFill="1" applyBorder="1" applyAlignment="1">
      <alignment vertical="center"/>
    </xf>
    <xf numFmtId="0" fontId="5" fillId="0" borderId="1" xfId="463" applyFont="1" applyFill="1" applyBorder="1" applyAlignment="1">
      <alignment horizontal="center" vertical="center" wrapText="1"/>
    </xf>
    <xf numFmtId="0" fontId="5" fillId="0" borderId="1" xfId="463" applyFont="1" applyBorder="1" applyAlignment="1">
      <alignment horizontal="center" vertical="center" wrapText="1"/>
    </xf>
    <xf numFmtId="183" fontId="4" fillId="0" borderId="1" xfId="463" applyNumberFormat="1" applyFont="1" applyFill="1" applyBorder="1" applyAlignment="1">
      <alignment vertical="center"/>
    </xf>
    <xf numFmtId="183" fontId="6" fillId="0" borderId="1" xfId="463" applyNumberFormat="1" applyFont="1" applyFill="1" applyBorder="1" applyAlignment="1">
      <alignment vertical="center"/>
    </xf>
    <xf numFmtId="0" fontId="6" fillId="0" borderId="1" xfId="463" applyFont="1" applyFill="1" applyBorder="1" applyAlignment="1">
      <alignment horizontal="left" vertical="center"/>
    </xf>
    <xf numFmtId="0" fontId="2" fillId="0" borderId="1" xfId="0" applyFont="1" applyFill="1" applyBorder="1" applyAlignment="1">
      <alignment horizontal="left" vertical="center" shrinkToFit="1"/>
    </xf>
    <xf numFmtId="0" fontId="12" fillId="0" borderId="5" xfId="0" applyFont="1" applyFill="1" applyBorder="1" applyAlignment="1">
      <alignment horizontal="left" vertical="center" shrinkToFit="1"/>
    </xf>
    <xf numFmtId="184" fontId="4" fillId="0" borderId="1" xfId="463" applyNumberFormat="1" applyFont="1" applyFill="1" applyBorder="1" applyAlignment="1">
      <alignment vertical="center"/>
    </xf>
    <xf numFmtId="0" fontId="2" fillId="0" borderId="0" xfId="462" applyFont="1" applyAlignment="1">
      <alignment vertical="center"/>
    </xf>
    <xf numFmtId="0" fontId="4" fillId="0" borderId="0" xfId="463" applyFont="1" applyFill="1" applyAlignment="1">
      <alignment vertical="center"/>
    </xf>
    <xf numFmtId="0" fontId="2" fillId="0" borderId="0" xfId="462" applyFont="1" applyAlignment="1">
      <alignment horizontal="left" vertical="center"/>
    </xf>
    <xf numFmtId="0" fontId="8" fillId="0" borderId="0" xfId="463" applyFont="1" applyFill="1" applyAlignment="1">
      <alignment vertical="center"/>
    </xf>
    <xf numFmtId="0" fontId="13" fillId="0" borderId="0" xfId="0" applyFont="1" applyAlignment="1"/>
    <xf numFmtId="0" fontId="0" fillId="0" borderId="0" xfId="0" applyFont="1" applyAlignment="1"/>
    <xf numFmtId="0" fontId="14" fillId="0" borderId="0" xfId="0" applyNumberFormat="1" applyFont="1" applyFill="1" applyAlignment="1" applyProtection="1">
      <alignment horizontal="centerContinuous"/>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6" fillId="0" borderId="1" xfId="0" applyFont="1" applyBorder="1" applyAlignment="1">
      <alignment horizontal="center" vertical="center"/>
    </xf>
    <xf numFmtId="179" fontId="17" fillId="0" borderId="8" xfId="0" applyNumberFormat="1" applyFont="1" applyFill="1" applyBorder="1" applyAlignment="1" applyProtection="1">
      <alignment horizontal="right" vertical="center"/>
    </xf>
    <xf numFmtId="179" fontId="17" fillId="0" borderId="1" xfId="0" applyNumberFormat="1" applyFont="1" applyFill="1" applyBorder="1" applyAlignment="1" applyProtection="1">
      <alignment horizontal="right" vertical="center"/>
    </xf>
    <xf numFmtId="49" fontId="17" fillId="0" borderId="1" xfId="0" applyNumberFormat="1" applyFont="1" applyFill="1" applyBorder="1" applyAlignment="1" applyProtection="1">
      <alignment vertical="center"/>
    </xf>
    <xf numFmtId="185" fontId="17" fillId="0" borderId="1" xfId="0" applyNumberFormat="1" applyFont="1" applyFill="1" applyBorder="1" applyAlignment="1" applyProtection="1">
      <alignment vertical="center" shrinkToFit="1"/>
    </xf>
    <xf numFmtId="49" fontId="2" fillId="0" borderId="1" xfId="0" applyNumberFormat="1" applyFont="1" applyFill="1" applyBorder="1" applyAlignment="1" applyProtection="1">
      <alignment vertical="center"/>
    </xf>
    <xf numFmtId="185" fontId="2" fillId="0" borderId="1" xfId="0" applyNumberFormat="1" applyFont="1" applyFill="1" applyBorder="1" applyAlignment="1" applyProtection="1">
      <alignment vertical="center" shrinkToFit="1"/>
    </xf>
    <xf numFmtId="179" fontId="2" fillId="0" borderId="1" xfId="0" applyNumberFormat="1" applyFont="1" applyFill="1" applyBorder="1" applyAlignment="1" applyProtection="1">
      <alignment horizontal="right" vertical="center"/>
    </xf>
    <xf numFmtId="182" fontId="18" fillId="0" borderId="1" xfId="0" applyNumberFormat="1" applyFont="1" applyFill="1" applyBorder="1" applyAlignment="1" applyProtection="1">
      <alignment horizontal="right" vertical="center"/>
    </xf>
    <xf numFmtId="182" fontId="2" fillId="0" borderId="1" xfId="0" applyNumberFormat="1" applyFont="1" applyFill="1" applyBorder="1" applyAlignment="1" applyProtection="1">
      <alignment horizontal="right" vertical="center"/>
    </xf>
    <xf numFmtId="0" fontId="0" fillId="0" borderId="0" xfId="0" applyFont="1" applyAlignment="1">
      <alignment horizontal="right"/>
    </xf>
    <xf numFmtId="0" fontId="0" fillId="0" borderId="0" xfId="0" applyAlignment="1">
      <alignment horizontal="right"/>
    </xf>
    <xf numFmtId="0" fontId="19" fillId="0" borderId="0" xfId="462" applyFont="1"/>
    <xf numFmtId="0" fontId="20" fillId="0" borderId="0" xfId="462" applyFont="1" applyFill="1"/>
    <xf numFmtId="0" fontId="20" fillId="0" borderId="0" xfId="462" applyFont="1" applyAlignment="1">
      <alignment horizontal="left" vertical="center"/>
    </xf>
    <xf numFmtId="0" fontId="20" fillId="0" borderId="0" xfId="462" applyFont="1" applyAlignment="1">
      <alignment horizontal="left"/>
    </xf>
    <xf numFmtId="0" fontId="20" fillId="0" borderId="0" xfId="462" applyFont="1" applyAlignment="1">
      <alignment horizontal="center"/>
    </xf>
    <xf numFmtId="0" fontId="20" fillId="0" borderId="0" xfId="462" applyFont="1"/>
    <xf numFmtId="0" fontId="0" fillId="0" borderId="0" xfId="0" applyFill="1" applyAlignment="1">
      <alignment horizont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183" fontId="16" fillId="0" borderId="1" xfId="462" applyNumberFormat="1" applyFont="1" applyFill="1" applyBorder="1" applyAlignment="1">
      <alignment horizontal="center" vertical="center" shrinkToFit="1"/>
    </xf>
    <xf numFmtId="183" fontId="6" fillId="0" borderId="1" xfId="462" applyNumberFormat="1" applyFont="1" applyFill="1" applyBorder="1" applyAlignment="1" applyProtection="1">
      <alignment vertical="center" shrinkToFit="1"/>
    </xf>
    <xf numFmtId="0" fontId="6" fillId="0" borderId="1" xfId="462" applyNumberFormat="1" applyFont="1" applyFill="1" applyBorder="1" applyAlignment="1" applyProtection="1">
      <alignment vertical="center" shrinkToFit="1"/>
    </xf>
    <xf numFmtId="0" fontId="17" fillId="0" borderId="1" xfId="0" applyFont="1" applyFill="1" applyBorder="1" applyAlignment="1">
      <alignment horizontal="left" vertical="center" shrinkToFit="1"/>
    </xf>
    <xf numFmtId="186" fontId="6" fillId="0" borderId="1" xfId="462" applyNumberFormat="1" applyFont="1" applyFill="1" applyBorder="1" applyAlignment="1" applyProtection="1">
      <alignment vertical="center" shrinkToFit="1"/>
    </xf>
    <xf numFmtId="183" fontId="4" fillId="0" borderId="1" xfId="462" applyNumberFormat="1" applyFont="1" applyFill="1" applyBorder="1" applyAlignment="1" applyProtection="1">
      <alignment vertical="center" shrinkToFit="1"/>
    </xf>
    <xf numFmtId="186" fontId="4" fillId="0" borderId="1" xfId="462" applyNumberFormat="1" applyFont="1" applyFill="1" applyBorder="1" applyAlignment="1" applyProtection="1">
      <alignment vertical="center" shrinkToFit="1"/>
    </xf>
    <xf numFmtId="186" fontId="4" fillId="0" borderId="1" xfId="462" applyNumberFormat="1" applyFont="1" applyBorder="1" applyAlignment="1">
      <alignment vertical="center" shrinkToFit="1"/>
    </xf>
    <xf numFmtId="40" fontId="6" fillId="0" borderId="1" xfId="462" applyNumberFormat="1" applyFont="1" applyBorder="1" applyAlignment="1">
      <alignment vertical="center" shrinkToFit="1"/>
    </xf>
    <xf numFmtId="40" fontId="4" fillId="0" borderId="1" xfId="462" applyNumberFormat="1" applyFont="1" applyBorder="1" applyAlignment="1">
      <alignment vertical="center" shrinkToFit="1"/>
    </xf>
    <xf numFmtId="183" fontId="4" fillId="0" borderId="1" xfId="462" applyNumberFormat="1" applyFont="1" applyBorder="1" applyAlignment="1">
      <alignment vertical="center" shrinkToFit="1"/>
    </xf>
    <xf numFmtId="187" fontId="6" fillId="0" borderId="1" xfId="462" applyNumberFormat="1" applyFont="1" applyFill="1" applyBorder="1" applyAlignment="1" applyProtection="1">
      <alignment vertical="center" shrinkToFit="1"/>
    </xf>
    <xf numFmtId="187" fontId="4" fillId="0" borderId="1" xfId="462" applyNumberFormat="1" applyFont="1" applyFill="1" applyBorder="1" applyAlignment="1" applyProtection="1">
      <alignment vertical="center" shrinkToFit="1"/>
    </xf>
    <xf numFmtId="187" fontId="4" fillId="0" borderId="1" xfId="462" applyNumberFormat="1" applyFont="1" applyBorder="1" applyAlignment="1">
      <alignment vertical="center" shrinkToFit="1"/>
    </xf>
    <xf numFmtId="187" fontId="21" fillId="0" borderId="1" xfId="462" applyNumberFormat="1" applyFont="1" applyFill="1" applyBorder="1" applyAlignment="1" applyProtection="1">
      <alignment vertical="center" shrinkToFit="1"/>
    </xf>
    <xf numFmtId="184" fontId="4" fillId="0" borderId="1" xfId="462" applyNumberFormat="1" applyFont="1" applyFill="1" applyBorder="1" applyAlignment="1" applyProtection="1">
      <alignment vertical="center" shrinkToFit="1"/>
    </xf>
    <xf numFmtId="184" fontId="4" fillId="0" borderId="1" xfId="462" applyNumberFormat="1" applyFont="1" applyBorder="1" applyAlignment="1">
      <alignment vertical="center" shrinkToFit="1"/>
    </xf>
    <xf numFmtId="183" fontId="22" fillId="0" borderId="1" xfId="462" applyNumberFormat="1" applyFont="1" applyFill="1" applyBorder="1" applyAlignment="1" applyProtection="1">
      <alignment vertical="center" shrinkToFit="1"/>
    </xf>
    <xf numFmtId="184" fontId="18" fillId="0" borderId="1" xfId="462" applyNumberFormat="1" applyFont="1" applyFill="1" applyBorder="1" applyAlignment="1" applyProtection="1">
      <alignment vertical="center" shrinkToFit="1"/>
    </xf>
    <xf numFmtId="187" fontId="18" fillId="0" borderId="1" xfId="462" applyNumberFormat="1" applyFont="1" applyFill="1" applyBorder="1" applyAlignment="1" applyProtection="1">
      <alignment vertical="center" shrinkToFit="1"/>
    </xf>
    <xf numFmtId="183" fontId="18" fillId="0" borderId="1" xfId="462" applyNumberFormat="1" applyFont="1" applyFill="1" applyBorder="1" applyAlignment="1" applyProtection="1">
      <alignment vertical="center" shrinkToFit="1"/>
    </xf>
    <xf numFmtId="0" fontId="12" fillId="0" borderId="5" xfId="357" applyFont="1" applyFill="1" applyBorder="1" applyAlignment="1">
      <alignment horizontal="left" vertical="center" shrinkToFit="1"/>
    </xf>
    <xf numFmtId="183" fontId="17" fillId="0" borderId="1" xfId="0" applyNumberFormat="1" applyFont="1" applyFill="1" applyBorder="1" applyAlignment="1">
      <alignment vertical="center" shrinkToFit="1"/>
    </xf>
    <xf numFmtId="183" fontId="2" fillId="0" borderId="1" xfId="0" applyNumberFormat="1" applyFont="1" applyFill="1" applyBorder="1" applyAlignment="1">
      <alignment vertical="center" shrinkToFit="1"/>
    </xf>
    <xf numFmtId="0" fontId="2" fillId="0" borderId="0" xfId="462" applyFont="1"/>
    <xf numFmtId="0" fontId="2" fillId="0" borderId="0" xfId="462" applyFont="1" applyAlignment="1">
      <alignment horizontal="left"/>
    </xf>
    <xf numFmtId="0" fontId="2" fillId="0" borderId="0" xfId="462" applyFont="1" applyAlignment="1">
      <alignment horizontal="center"/>
    </xf>
    <xf numFmtId="40" fontId="2" fillId="0" borderId="0" xfId="462" applyNumberFormat="1" applyFont="1" applyAlignment="1">
      <alignment horizontal="center" shrinkToFit="1"/>
    </xf>
    <xf numFmtId="40" fontId="2" fillId="0" borderId="0" xfId="462" applyNumberFormat="1" applyFont="1" applyAlignment="1">
      <alignment shrinkToFit="1"/>
    </xf>
    <xf numFmtId="0" fontId="23" fillId="0" borderId="0" xfId="462" applyFont="1" applyAlignment="1">
      <alignment horizontal="left" vertical="center"/>
    </xf>
    <xf numFmtId="0" fontId="23" fillId="0" borderId="0" xfId="462" applyFont="1" applyAlignment="1">
      <alignment horizontal="left"/>
    </xf>
    <xf numFmtId="0" fontId="23" fillId="0" borderId="0" xfId="462" applyFont="1" applyAlignment="1">
      <alignment horizontal="center"/>
    </xf>
    <xf numFmtId="0" fontId="23" fillId="0" borderId="0" xfId="462" applyFont="1" applyAlignment="1"/>
    <xf numFmtId="0" fontId="23" fillId="0" borderId="0" xfId="462" applyFont="1"/>
    <xf numFmtId="0" fontId="24" fillId="0" borderId="0" xfId="0" applyFont="1" applyFill="1" applyAlignment="1">
      <alignment horizont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3"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176" fontId="2" fillId="0" borderId="1" xfId="0" applyNumberFormat="1" applyFont="1" applyFill="1" applyBorder="1" applyAlignment="1">
      <alignment vertical="center" shrinkToFit="1"/>
    </xf>
    <xf numFmtId="0" fontId="2" fillId="0" borderId="1" xfId="0" applyFont="1" applyFill="1" applyBorder="1" applyAlignment="1">
      <alignment horizontal="center" vertical="center"/>
    </xf>
    <xf numFmtId="0" fontId="13" fillId="0" borderId="0" xfId="0" applyFont="1" applyFill="1" applyAlignment="1"/>
    <xf numFmtId="0" fontId="25" fillId="0" borderId="0" xfId="0" applyFont="1" applyFill="1" applyAlignment="1"/>
    <xf numFmtId="0" fontId="26" fillId="0" borderId="0" xfId="0" applyFont="1" applyFill="1" applyAlignment="1"/>
    <xf numFmtId="0" fontId="0" fillId="0" borderId="0" xfId="0" applyAlignment="1">
      <alignment horizontal="left"/>
    </xf>
    <xf numFmtId="183" fontId="0" fillId="0" borderId="0" xfId="0" applyNumberFormat="1" applyAlignment="1">
      <alignment horizontal="right"/>
    </xf>
    <xf numFmtId="0" fontId="0" fillId="0" borderId="0" xfId="0" applyBorder="1" applyAlignment="1">
      <alignment vertical="center"/>
    </xf>
    <xf numFmtId="183" fontId="0" fillId="0" borderId="0" xfId="0" applyNumberFormat="1" applyBorder="1" applyAlignment="1">
      <alignment horizontal="right" vertical="center"/>
    </xf>
    <xf numFmtId="183" fontId="24" fillId="0" borderId="0" xfId="0" applyNumberFormat="1" applyFont="1" applyBorder="1" applyAlignment="1">
      <alignment horizontal="right" vertical="center"/>
    </xf>
    <xf numFmtId="4" fontId="17" fillId="0" borderId="1" xfId="0" applyNumberFormat="1" applyFont="1" applyFill="1" applyBorder="1" applyAlignment="1">
      <alignment vertical="center" shrinkToFit="1"/>
    </xf>
    <xf numFmtId="4" fontId="17" fillId="0" borderId="1" xfId="0" applyNumberFormat="1" applyFont="1" applyFill="1" applyBorder="1" applyAlignment="1">
      <alignment horizontal="right" vertical="center" shrinkToFit="1"/>
    </xf>
    <xf numFmtId="0" fontId="17" fillId="0" borderId="1" xfId="0" applyFont="1" applyFill="1" applyBorder="1" applyAlignment="1">
      <alignment vertical="center" shrinkToFit="1"/>
    </xf>
    <xf numFmtId="186" fontId="17"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186" fontId="2" fillId="0" borderId="1" xfId="0" applyNumberFormat="1" applyFont="1" applyFill="1" applyBorder="1" applyAlignment="1">
      <alignment horizontal="right" vertical="center" shrinkToFit="1"/>
    </xf>
    <xf numFmtId="186" fontId="2" fillId="0" borderId="1" xfId="0" applyNumberFormat="1" applyFont="1" applyFill="1" applyBorder="1" applyAlignment="1">
      <alignment horizontal="right" vertical="center"/>
    </xf>
    <xf numFmtId="4" fontId="2" fillId="0" borderId="1" xfId="0" applyNumberFormat="1" applyFont="1" applyFill="1" applyBorder="1" applyAlignment="1">
      <alignment horizontal="right" vertical="center" shrinkToFit="1"/>
    </xf>
    <xf numFmtId="183" fontId="17" fillId="0" borderId="1" xfId="0" applyNumberFormat="1" applyFont="1" applyFill="1" applyBorder="1" applyAlignment="1">
      <alignment horizontal="right" vertical="center" shrinkToFit="1"/>
    </xf>
    <xf numFmtId="0" fontId="17" fillId="0" borderId="1" xfId="0" applyFont="1" applyFill="1" applyBorder="1" applyAlignment="1">
      <alignment horizontal="right" vertical="center" shrinkToFit="1"/>
    </xf>
    <xf numFmtId="183" fontId="2" fillId="0" borderId="1" xfId="0" applyNumberFormat="1" applyFont="1" applyFill="1" applyBorder="1" applyAlignment="1">
      <alignment horizontal="right" vertical="center" shrinkToFit="1"/>
    </xf>
    <xf numFmtId="176" fontId="17" fillId="0" borderId="1" xfId="0" applyNumberFormat="1" applyFont="1" applyFill="1" applyBorder="1" applyAlignment="1">
      <alignment horizontal="right" vertical="center" shrinkToFit="1"/>
    </xf>
    <xf numFmtId="176" fontId="2" fillId="0" borderId="1" xfId="0" applyNumberFormat="1" applyFont="1" applyFill="1" applyBorder="1" applyAlignment="1">
      <alignment horizontal="right" vertical="center" shrinkToFit="1"/>
    </xf>
    <xf numFmtId="176" fontId="21" fillId="0" borderId="1" xfId="0" applyNumberFormat="1" applyFont="1" applyFill="1" applyBorder="1" applyAlignment="1">
      <alignment horizontal="right" vertical="center" shrinkToFit="1"/>
    </xf>
    <xf numFmtId="4" fontId="21" fillId="0" borderId="1" xfId="0" applyNumberFormat="1" applyFont="1" applyFill="1" applyBorder="1" applyAlignment="1">
      <alignment horizontal="right" vertical="center" shrinkToFit="1"/>
    </xf>
    <xf numFmtId="181" fontId="2" fillId="0" borderId="1" xfId="0" applyNumberFormat="1" applyFont="1" applyFill="1" applyBorder="1" applyAlignment="1">
      <alignment horizontal="right" vertical="center" shrinkToFit="1"/>
    </xf>
    <xf numFmtId="0" fontId="27" fillId="0" borderId="5" xfId="0" applyFont="1" applyFill="1" applyBorder="1" applyAlignment="1">
      <alignment horizontal="left" vertical="center" shrinkToFit="1"/>
    </xf>
    <xf numFmtId="184" fontId="18" fillId="0" borderId="1" xfId="0" applyNumberFormat="1" applyFont="1" applyFill="1" applyBorder="1" applyAlignment="1">
      <alignment horizontal="right" vertical="center" shrinkToFit="1"/>
    </xf>
    <xf numFmtId="4" fontId="6" fillId="0" borderId="1" xfId="0" applyNumberFormat="1" applyFont="1" applyFill="1" applyBorder="1" applyAlignment="1">
      <alignment horizontal="right" vertical="center" shrinkToFit="1"/>
    </xf>
    <xf numFmtId="183" fontId="4" fillId="0" borderId="1" xfId="0" applyNumberFormat="1" applyFont="1" applyFill="1" applyBorder="1" applyAlignment="1">
      <alignment horizontal="right" vertical="center" shrinkToFit="1"/>
    </xf>
    <xf numFmtId="176" fontId="4" fillId="0" borderId="1" xfId="0" applyNumberFormat="1" applyFont="1" applyFill="1" applyBorder="1" applyAlignment="1">
      <alignment horizontal="right" vertical="center" shrinkToFit="1"/>
    </xf>
    <xf numFmtId="0" fontId="0" fillId="0" borderId="0" xfId="0" applyAlignment="1">
      <alignment vertical="center"/>
    </xf>
    <xf numFmtId="183" fontId="0" fillId="0" borderId="0" xfId="0" applyNumberFormat="1" applyAlignment="1">
      <alignment horizontal="right" vertical="center"/>
    </xf>
    <xf numFmtId="183" fontId="0" fillId="0" borderId="0" xfId="0" applyNumberFormat="1" applyAlignment="1"/>
    <xf numFmtId="183" fontId="0" fillId="0" borderId="0" xfId="0" applyNumberFormat="1" applyBorder="1" applyAlignment="1">
      <alignment vertical="center"/>
    </xf>
    <xf numFmtId="188" fontId="28" fillId="0" borderId="0" xfId="0" applyNumberFormat="1" applyFont="1" applyBorder="1" applyAlignment="1">
      <alignment horizontal="center" vertical="center"/>
    </xf>
    <xf numFmtId="184" fontId="6" fillId="0" borderId="1" xfId="0" applyNumberFormat="1" applyFont="1" applyFill="1" applyBorder="1" applyAlignment="1">
      <alignment horizontal="right" vertical="center" shrinkToFit="1"/>
    </xf>
    <xf numFmtId="184" fontId="2" fillId="0" borderId="1" xfId="0" applyNumberFormat="1" applyFont="1" applyFill="1" applyBorder="1" applyAlignment="1">
      <alignment horizontal="right" vertical="center" shrinkToFit="1"/>
    </xf>
    <xf numFmtId="187" fontId="17" fillId="0" borderId="1" xfId="0" applyNumberFormat="1" applyFont="1" applyFill="1" applyBorder="1" applyAlignment="1">
      <alignment horizontal="right" vertical="center" shrinkToFit="1"/>
    </xf>
    <xf numFmtId="187" fontId="2" fillId="0" borderId="1" xfId="0" applyNumberFormat="1" applyFont="1" applyFill="1" applyBorder="1" applyAlignment="1">
      <alignment horizontal="right" vertical="center" shrinkToFit="1"/>
    </xf>
    <xf numFmtId="184" fontId="4" fillId="0" borderId="1" xfId="0" applyNumberFormat="1" applyFont="1" applyFill="1" applyBorder="1" applyAlignment="1">
      <alignment horizontal="right" vertical="center" shrinkToFit="1"/>
    </xf>
    <xf numFmtId="0" fontId="29" fillId="0" borderId="0" xfId="0" applyFont="1" applyFill="1" applyAlignment="1"/>
    <xf numFmtId="188" fontId="4" fillId="0" borderId="1" xfId="0" applyNumberFormat="1" applyFont="1" applyFill="1" applyBorder="1" applyAlignment="1">
      <alignment horizontal="right" vertical="center" shrinkToFit="1"/>
    </xf>
    <xf numFmtId="0" fontId="30" fillId="0" borderId="0" xfId="462"/>
    <xf numFmtId="180" fontId="30" fillId="0" borderId="0" xfId="462" applyNumberFormat="1"/>
    <xf numFmtId="183" fontId="30" fillId="0" borderId="0" xfId="462" applyNumberFormat="1"/>
    <xf numFmtId="0" fontId="31" fillId="0" borderId="0" xfId="0" applyFont="1" applyFill="1" applyBorder="1" applyAlignment="1">
      <alignment vertical="center"/>
    </xf>
    <xf numFmtId="180" fontId="30" fillId="0" borderId="0" xfId="462" applyNumberFormat="1" applyAlignment="1">
      <alignment vertical="center"/>
    </xf>
    <xf numFmtId="0" fontId="30" fillId="0" borderId="0" xfId="462" applyAlignment="1">
      <alignment vertical="center"/>
    </xf>
    <xf numFmtId="183" fontId="30" fillId="0" borderId="0" xfId="462" applyNumberFormat="1" applyAlignment="1">
      <alignment vertical="center"/>
    </xf>
    <xf numFmtId="0" fontId="9" fillId="0" borderId="0" xfId="462" applyFont="1" applyAlignment="1">
      <alignment horizontal="center" vertical="center"/>
    </xf>
    <xf numFmtId="40" fontId="2" fillId="0" borderId="0" xfId="462" applyNumberFormat="1" applyFont="1" applyAlignment="1">
      <alignment horizontal="right" vertical="center" shrinkToFit="1"/>
    </xf>
    <xf numFmtId="40" fontId="16" fillId="0" borderId="1" xfId="462" applyNumberFormat="1" applyFont="1" applyFill="1" applyBorder="1" applyAlignment="1">
      <alignment horizontal="center" vertical="center" shrinkToFit="1"/>
    </xf>
    <xf numFmtId="40" fontId="2" fillId="0" borderId="11" xfId="462" applyNumberFormat="1" applyFont="1" applyFill="1" applyBorder="1" applyAlignment="1">
      <alignment horizontal="left" vertical="center" shrinkToFit="1"/>
    </xf>
    <xf numFmtId="40" fontId="2" fillId="0" borderId="12" xfId="462" applyNumberFormat="1" applyFont="1" applyBorder="1" applyAlignment="1">
      <alignment horizontal="right" vertical="center" shrinkToFit="1"/>
    </xf>
    <xf numFmtId="184" fontId="2" fillId="0" borderId="12" xfId="462" applyNumberFormat="1" applyFont="1" applyFill="1" applyBorder="1" applyAlignment="1">
      <alignment horizontal="right" vertical="center" shrinkToFit="1"/>
    </xf>
    <xf numFmtId="40" fontId="2" fillId="0" borderId="12" xfId="462" applyNumberFormat="1" applyFont="1" applyFill="1" applyBorder="1" applyAlignment="1">
      <alignment horizontal="right" vertical="center" shrinkToFit="1"/>
    </xf>
    <xf numFmtId="183" fontId="2" fillId="0" borderId="12" xfId="462" applyNumberFormat="1" applyFont="1" applyFill="1" applyBorder="1" applyAlignment="1">
      <alignment horizontal="right" vertical="center" shrinkToFit="1"/>
    </xf>
    <xf numFmtId="187" fontId="2" fillId="0" borderId="12" xfId="462" applyNumberFormat="1" applyFont="1" applyFill="1" applyBorder="1" applyAlignment="1">
      <alignment horizontal="right" vertical="center" shrinkToFit="1"/>
    </xf>
    <xf numFmtId="40" fontId="2" fillId="0" borderId="14" xfId="462" applyNumberFormat="1" applyFont="1" applyFill="1" applyBorder="1" applyAlignment="1">
      <alignment horizontal="right" vertical="center" shrinkToFit="1"/>
    </xf>
    <xf numFmtId="187" fontId="4" fillId="0" borderId="14" xfId="462" applyNumberFormat="1" applyFont="1" applyFill="1" applyBorder="1" applyAlignment="1">
      <alignment horizontal="right" vertical="center" shrinkToFit="1"/>
    </xf>
    <xf numFmtId="40" fontId="2" fillId="0" borderId="1" xfId="462" applyNumberFormat="1" applyFont="1" applyFill="1" applyBorder="1" applyAlignment="1">
      <alignment horizontal="left" vertical="center" shrinkToFit="1"/>
    </xf>
    <xf numFmtId="40" fontId="2" fillId="0" borderId="1" xfId="462" applyNumberFormat="1" applyFont="1" applyFill="1" applyBorder="1" applyAlignment="1">
      <alignment horizontal="right" vertical="center" shrinkToFit="1"/>
    </xf>
    <xf numFmtId="183" fontId="4" fillId="0" borderId="1" xfId="462" applyNumberFormat="1" applyFont="1" applyFill="1" applyBorder="1" applyAlignment="1">
      <alignment horizontal="right" vertical="center" shrinkToFit="1"/>
    </xf>
    <xf numFmtId="0" fontId="23" fillId="0" borderId="1" xfId="462" applyFont="1" applyBorder="1" applyAlignment="1">
      <alignment vertical="center"/>
    </xf>
    <xf numFmtId="183" fontId="2" fillId="0" borderId="1" xfId="462" applyNumberFormat="1" applyFont="1" applyFill="1" applyBorder="1" applyAlignment="1">
      <alignment horizontal="right" vertical="center" shrinkToFit="1"/>
    </xf>
    <xf numFmtId="40" fontId="2" fillId="0" borderId="1" xfId="462" applyNumberFormat="1" applyFont="1" applyBorder="1" applyAlignment="1">
      <alignment vertical="center" shrinkToFit="1"/>
    </xf>
    <xf numFmtId="40" fontId="2" fillId="0" borderId="1" xfId="462" applyNumberFormat="1" applyFont="1" applyBorder="1" applyAlignment="1">
      <alignment horizontal="right" vertical="center" shrinkToFit="1"/>
    </xf>
    <xf numFmtId="40" fontId="2" fillId="0" borderId="14" xfId="462" applyNumberFormat="1" applyFont="1" applyBorder="1" applyAlignment="1">
      <alignment horizontal="right" vertical="center" shrinkToFit="1"/>
    </xf>
    <xf numFmtId="40" fontId="2" fillId="0" borderId="15" xfId="462" applyNumberFormat="1" applyFont="1" applyFill="1" applyBorder="1" applyAlignment="1">
      <alignment horizontal="center" vertical="center" shrinkToFit="1"/>
    </xf>
    <xf numFmtId="183" fontId="2" fillId="0" borderId="15" xfId="462" applyNumberFormat="1" applyFont="1" applyFill="1" applyBorder="1" applyAlignment="1">
      <alignment horizontal="right" vertical="center" shrinkToFit="1"/>
    </xf>
    <xf numFmtId="40" fontId="2" fillId="0" borderId="1" xfId="462" applyNumberFormat="1" applyFont="1" applyFill="1" applyBorder="1" applyAlignment="1">
      <alignment horizontal="center" vertical="center" shrinkToFit="1"/>
    </xf>
    <xf numFmtId="40" fontId="4" fillId="0" borderId="1" xfId="462" applyNumberFormat="1" applyFont="1" applyBorder="1" applyAlignment="1">
      <alignment horizontal="right" vertical="center" shrinkToFit="1"/>
    </xf>
    <xf numFmtId="183" fontId="4" fillId="0" borderId="1" xfId="462" applyNumberFormat="1" applyFont="1" applyBorder="1" applyAlignment="1">
      <alignment horizontal="right" vertical="center" shrinkToFit="1"/>
    </xf>
    <xf numFmtId="180" fontId="2" fillId="0" borderId="0" xfId="462" applyNumberFormat="1" applyFont="1" applyAlignment="1">
      <alignment horizontal="right" vertical="center"/>
    </xf>
    <xf numFmtId="183" fontId="2" fillId="0" borderId="0" xfId="462" applyNumberFormat="1" applyFont="1" applyAlignment="1">
      <alignment horizontal="right" vertical="center"/>
    </xf>
    <xf numFmtId="180" fontId="2" fillId="0" borderId="0" xfId="462" applyNumberFormat="1" applyFont="1" applyAlignment="1">
      <alignment horizontal="right"/>
    </xf>
    <xf numFmtId="183" fontId="2" fillId="0" borderId="0" xfId="462" applyNumberFormat="1" applyFont="1" applyAlignment="1">
      <alignment horizontal="right"/>
    </xf>
    <xf numFmtId="180" fontId="23" fillId="0" borderId="0" xfId="462" applyNumberFormat="1" applyFont="1" applyAlignment="1">
      <alignment horizontal="right"/>
    </xf>
    <xf numFmtId="183" fontId="23" fillId="0" borderId="0" xfId="462" applyNumberFormat="1" applyFont="1" applyAlignment="1">
      <alignment horizontal="right"/>
    </xf>
    <xf numFmtId="180" fontId="23" fillId="0" borderId="0" xfId="462" applyNumberFormat="1" applyFont="1"/>
    <xf numFmtId="183" fontId="23" fillId="0" borderId="0" xfId="462" applyNumberFormat="1" applyFont="1"/>
    <xf numFmtId="183" fontId="2" fillId="0" borderId="0" xfId="462" quotePrefix="1" applyNumberFormat="1" applyFont="1" applyAlignment="1">
      <alignment horizontal="right" vertical="center" shrinkToFit="1"/>
    </xf>
    <xf numFmtId="40" fontId="2" fillId="0" borderId="11" xfId="462" quotePrefix="1" applyNumberFormat="1" applyFont="1" applyFill="1" applyBorder="1" applyAlignment="1">
      <alignment horizontal="left" vertical="center" shrinkToFit="1"/>
    </xf>
    <xf numFmtId="40" fontId="2" fillId="0" borderId="13" xfId="462" quotePrefix="1" applyNumberFormat="1" applyFont="1" applyFill="1" applyBorder="1" applyAlignment="1">
      <alignment horizontal="left" vertical="center" shrinkToFit="1"/>
    </xf>
    <xf numFmtId="0" fontId="2" fillId="0" borderId="1" xfId="0" quotePrefix="1" applyFont="1" applyFill="1" applyBorder="1" applyAlignment="1">
      <alignment horizontal="left" vertical="center" shrinkToFit="1"/>
    </xf>
    <xf numFmtId="40" fontId="2" fillId="0" borderId="13" xfId="462" quotePrefix="1" applyNumberFormat="1" applyFont="1" applyFill="1" applyBorder="1" applyAlignment="1">
      <alignment horizontal="center" vertical="center" shrinkToFit="1"/>
    </xf>
    <xf numFmtId="40" fontId="2" fillId="0" borderId="1" xfId="462" quotePrefix="1" applyNumberFormat="1" applyFont="1" applyFill="1" applyBorder="1" applyAlignment="1">
      <alignment horizontal="center" vertical="center" shrinkToFit="1"/>
    </xf>
    <xf numFmtId="0" fontId="1" fillId="0" borderId="0" xfId="462" quotePrefix="1" applyFont="1" applyAlignment="1">
      <alignment horizontal="center" vertical="center"/>
    </xf>
    <xf numFmtId="0" fontId="1" fillId="0" borderId="0" xfId="462" applyFont="1" applyAlignment="1">
      <alignment horizontal="center" vertical="center"/>
    </xf>
    <xf numFmtId="0" fontId="32" fillId="0" borderId="0" xfId="462" applyFont="1" applyAlignment="1">
      <alignment horizontal="center" vertical="center"/>
    </xf>
    <xf numFmtId="0" fontId="11" fillId="0" borderId="2" xfId="0" applyFont="1" applyFill="1" applyBorder="1" applyAlignment="1">
      <alignment horizontal="left" vertical="center"/>
    </xf>
    <xf numFmtId="40" fontId="16" fillId="0" borderId="6" xfId="462" applyNumberFormat="1" applyFont="1" applyFill="1" applyBorder="1" applyAlignment="1">
      <alignment horizontal="center" vertical="center" shrinkToFit="1"/>
    </xf>
    <xf numFmtId="40" fontId="16" fillId="0" borderId="7" xfId="462" applyNumberFormat="1"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16" fillId="0" borderId="3" xfId="0" applyFont="1" applyFill="1" applyBorder="1" applyAlignment="1">
      <alignment horizontal="center" vertical="center" wrapText="1" shrinkToFit="1"/>
    </xf>
    <xf numFmtId="0" fontId="16" fillId="0" borderId="10" xfId="0" applyFont="1" applyFill="1" applyBorder="1" applyAlignment="1">
      <alignment horizontal="center" vertical="center" wrapText="1" shrinkToFit="1"/>
    </xf>
    <xf numFmtId="0" fontId="16" fillId="0" borderId="4" xfId="0" applyFont="1" applyFill="1" applyBorder="1" applyAlignment="1">
      <alignment horizontal="center" vertical="center" wrapText="1" shrinkToFit="1"/>
    </xf>
    <xf numFmtId="183" fontId="16"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6" fillId="0" borderId="6"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183" fontId="16" fillId="0" borderId="3" xfId="0" applyNumberFormat="1" applyFont="1" applyFill="1" applyBorder="1" applyAlignment="1">
      <alignment horizontal="right" vertical="center" wrapText="1" shrinkToFit="1"/>
    </xf>
    <xf numFmtId="183" fontId="16" fillId="0" borderId="10" xfId="0" applyNumberFormat="1" applyFont="1" applyFill="1" applyBorder="1" applyAlignment="1">
      <alignment horizontal="right" vertical="center" wrapText="1" shrinkToFit="1"/>
    </xf>
    <xf numFmtId="183" fontId="16" fillId="0" borderId="4" xfId="0" applyNumberFormat="1" applyFont="1" applyFill="1" applyBorder="1" applyAlignment="1">
      <alignment horizontal="right" vertical="center" wrapText="1" shrinkToFit="1"/>
    </xf>
    <xf numFmtId="0" fontId="2" fillId="0" borderId="0" xfId="462" applyFont="1" applyBorder="1" applyAlignment="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1" fillId="0" borderId="0" xfId="0" applyFont="1" applyFill="1" applyBorder="1" applyAlignment="1">
      <alignment horizontal="left" vertical="center"/>
    </xf>
    <xf numFmtId="183" fontId="5" fillId="0" borderId="1" xfId="462" quotePrefix="1" applyNumberFormat="1" applyFont="1" applyFill="1" applyBorder="1" applyAlignment="1" applyProtection="1">
      <alignment horizontal="center" vertical="center" shrinkToFit="1"/>
    </xf>
    <xf numFmtId="183" fontId="5" fillId="0" borderId="1" xfId="462"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5" fillId="0" borderId="1" xfId="462" applyNumberFormat="1" applyFont="1" applyFill="1" applyBorder="1" applyAlignment="1" applyProtection="1">
      <alignment horizontal="center" vertical="center" wrapText="1" shrinkToFit="1"/>
    </xf>
    <xf numFmtId="183" fontId="5" fillId="0" borderId="1" xfId="462" applyNumberFormat="1" applyFont="1" applyFill="1" applyBorder="1" applyAlignment="1" applyProtection="1">
      <alignment horizontal="center" vertical="center" wrapText="1" shrinkToFit="1"/>
    </xf>
    <xf numFmtId="0" fontId="5" fillId="0" borderId="1" xfId="462" quotePrefix="1" applyNumberFormat="1" applyFont="1" applyFill="1" applyBorder="1" applyAlignment="1" applyProtection="1">
      <alignment horizontal="center" vertical="center" wrapText="1" shrinkToFit="1"/>
    </xf>
    <xf numFmtId="0" fontId="2" fillId="0" borderId="9" xfId="462" applyFont="1" applyBorder="1" applyAlignment="1">
      <alignment horizontal="left"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49" fontId="17" fillId="0" borderId="6" xfId="0" applyNumberFormat="1" applyFont="1" applyFill="1" applyBorder="1" applyAlignment="1" applyProtection="1">
      <alignment horizontal="center" vertical="center"/>
    </xf>
    <xf numFmtId="49" fontId="17" fillId="0" borderId="7" xfId="0" applyNumberFormat="1" applyFont="1" applyFill="1" applyBorder="1" applyAlignment="1" applyProtection="1">
      <alignment horizontal="center" vertical="center"/>
    </xf>
    <xf numFmtId="0" fontId="5" fillId="0" borderId="1" xfId="463" applyFont="1" applyFill="1" applyBorder="1" applyAlignment="1">
      <alignment horizontal="center" vertical="center" wrapText="1"/>
    </xf>
    <xf numFmtId="0" fontId="4" fillId="0" borderId="1" xfId="463" applyFont="1" applyFill="1" applyBorder="1" applyAlignment="1">
      <alignment horizontal="center" vertical="center"/>
    </xf>
    <xf numFmtId="0" fontId="5" fillId="0" borderId="3" xfId="463" applyNumberFormat="1" applyFont="1" applyFill="1" applyBorder="1" applyAlignment="1" applyProtection="1">
      <alignment horizontal="center" vertical="center" wrapText="1"/>
    </xf>
    <xf numFmtId="0" fontId="5" fillId="0" borderId="4" xfId="463" applyNumberFormat="1" applyFont="1" applyFill="1" applyBorder="1" applyAlignment="1" applyProtection="1">
      <alignment horizontal="center" vertical="center" wrapText="1"/>
    </xf>
    <xf numFmtId="0" fontId="5" fillId="2" borderId="9" xfId="462" applyNumberFormat="1" applyFont="1" applyFill="1" applyBorder="1" applyAlignment="1" applyProtection="1">
      <alignment horizontal="left" vertical="center" wrapText="1" shrinkToFit="1"/>
    </xf>
  </cellXfs>
  <cellStyles count="599">
    <cellStyle name="20% - 强调文字颜色 1 2" xfId="2"/>
    <cellStyle name="20% - 强调文字颜色 1 2 2" xfId="87"/>
    <cellStyle name="20% - 强调文字颜色 1 2 3" xfId="43"/>
    <cellStyle name="20% - 强调文字颜色 1 3" xfId="66"/>
    <cellStyle name="20% - 强调文字颜色 1 3 2" xfId="88"/>
    <cellStyle name="20% - 强调文字颜色 1 3 3" xfId="89"/>
    <cellStyle name="20% - 强调文字颜色 1 4" xfId="47"/>
    <cellStyle name="20% - 强调文字颜色 1 4 2" xfId="92"/>
    <cellStyle name="20% - 强调文字颜色 1 4 3" xfId="30"/>
    <cellStyle name="20% - 强调文字颜色 1 5" xfId="34"/>
    <cellStyle name="20% - 强调文字颜色 1 5 2" xfId="94"/>
    <cellStyle name="20% - 强调文字颜色 1 5 3" xfId="53"/>
    <cellStyle name="20% - 强调文字颜色 1 6" xfId="64"/>
    <cellStyle name="20% - 强调文字颜色 1 6 2" xfId="76"/>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4"/>
    <cellStyle name="20% - 强调文字颜色 3 3 2" xfId="81"/>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40"/>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42"/>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41"/>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48"/>
    <cellStyle name="40% - 强调文字颜色 3 6 3" xfId="35"/>
    <cellStyle name="40% - 强调文字颜色 4 2" xfId="32"/>
    <cellStyle name="40% - 强调文字颜色 4 2 2" xfId="287"/>
    <cellStyle name="40% - 强调文字颜色 4 2 3" xfId="289"/>
    <cellStyle name="40% - 强调文字颜色 4 3" xfId="291"/>
    <cellStyle name="40% - 强调文字颜色 4 3 2" xfId="60"/>
    <cellStyle name="40% - 强调文字颜色 4 3 3" xfId="62"/>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55"/>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8"/>
    <cellStyle name="40% - 强调文字颜色 6 5 2" xfId="336"/>
    <cellStyle name="40% - 强调文字颜色 6 5 3" xfId="339"/>
    <cellStyle name="40% - 强调文字颜色 6 6" xfId="341"/>
    <cellStyle name="40% - 强调文字颜色 6 6 2" xfId="27"/>
    <cellStyle name="40% - 强调文字颜色 6 6 3" xfId="77"/>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51"/>
    <cellStyle name="60% - 强调文字颜色 2 5 3" xfId="36"/>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9"/>
    <cellStyle name="60% - 强调文字颜色 3 5 2" xfId="360"/>
    <cellStyle name="60% - 强调文字颜色 3 5 3" xfId="361"/>
    <cellStyle name="60% - 强调文字颜色 3 6" xfId="364"/>
    <cellStyle name="60% - 强调文字颜色 3 6 2" xfId="365"/>
    <cellStyle name="60% - 强调文字颜色 3 6 3" xfId="366"/>
    <cellStyle name="60% - 强调文字颜色 4 2" xfId="211"/>
    <cellStyle name="60% - 强调文字颜色 4 2 2" xfId="214"/>
    <cellStyle name="60% - 强调文字颜色 4 2 3" xfId="39"/>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8"/>
    <cellStyle name="60% - 强调文字颜色 4 5 2" xfId="369"/>
    <cellStyle name="60% - 强调文字颜色 4 5 3" xfId="370"/>
    <cellStyle name="60% - 强调文字颜色 4 6" xfId="372"/>
    <cellStyle name="60% - 强调文字颜色 4 6 2" xfId="373"/>
    <cellStyle name="60% - 强调文字颜色 4 6 3" xfId="374"/>
    <cellStyle name="60% - 强调文字颜色 5 2" xfId="375"/>
    <cellStyle name="60% - 强调文字颜色 5 2 2" xfId="376"/>
    <cellStyle name="60% - 强调文字颜色 5 2 3" xfId="377"/>
    <cellStyle name="60% - 强调文字颜色 5 3" xfId="309"/>
    <cellStyle name="60% - 强调文字颜色 5 3 2" xfId="378"/>
    <cellStyle name="60% - 强调文字颜色 5 3 3" xfId="380"/>
    <cellStyle name="60% - 强调文字颜色 5 4" xfId="311"/>
    <cellStyle name="60% - 强调文字颜色 5 4 2" xfId="13"/>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1"/>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72"/>
    <cellStyle name="60% - 强调文字颜色 6 5 3" xfId="78"/>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4"/>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2"/>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常规 9" xfId="357"/>
    <cellStyle name="好 2" xfId="33"/>
    <cellStyle name="好 2 2" xfId="93"/>
    <cellStyle name="好 2 3" xfId="56"/>
    <cellStyle name="好 3" xfId="63"/>
    <cellStyle name="好 3 2" xfId="75"/>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58"/>
    <cellStyle name="汇总 4" xfId="407"/>
    <cellStyle name="汇总 4 2" xfId="446"/>
    <cellStyle name="汇总 4 3" xfId="293"/>
    <cellStyle name="汇总 5" xfId="474"/>
    <cellStyle name="汇总 5 2" xfId="476"/>
    <cellStyle name="汇总 5 3" xfId="297"/>
    <cellStyle name="汇总 6" xfId="5"/>
    <cellStyle name="汇总 6 2" xfId="478"/>
    <cellStyle name="汇总 6 3" xfId="302"/>
    <cellStyle name="计算 2" xfId="7"/>
    <cellStyle name="计算 2 2" xfId="90"/>
    <cellStyle name="计算 2 3" xfId="274"/>
    <cellStyle name="计算 3" xfId="71"/>
    <cellStyle name="计算 3 2" xfId="31"/>
    <cellStyle name="计算 3 3" xfId="290"/>
    <cellStyle name="计算 4" xfId="73"/>
    <cellStyle name="计算 4 2" xfId="54"/>
    <cellStyle name="计算 4 3" xfId="307"/>
    <cellStyle name="计算 5" xfId="80"/>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52"/>
    <cellStyle name="检查单元格 3 3" xfId="37"/>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2"/>
    <cellStyle name="警告文本 6 3" xfId="387"/>
    <cellStyle name="链接单元格 2" xfId="498"/>
    <cellStyle name="链接单元格 2 2" xfId="500"/>
    <cellStyle name="链接单元格 2 3" xfId="501"/>
    <cellStyle name="链接单元格 3" xfId="57"/>
    <cellStyle name="链接单元格 3 2" xfId="3"/>
    <cellStyle name="链接单元格 3 3" xfId="67"/>
    <cellStyle name="链接单元格 4" xfId="61"/>
    <cellStyle name="链接单元格 4 2" xfId="96"/>
    <cellStyle name="链接单元格 4 3" xfId="100"/>
    <cellStyle name="链接单元格 5" xfId="4"/>
    <cellStyle name="链接单元格 5 2" xfId="114"/>
    <cellStyle name="链接单元格 5 3" xfId="45"/>
    <cellStyle name="链接单元格 6" xfId="70"/>
    <cellStyle name="链接单元格 6 2" xfId="140"/>
    <cellStyle name="链接单元格 6 3" xfId="147"/>
    <cellStyle name="千位分隔 2" xfId="502"/>
    <cellStyle name="千位分隔[0] 2" xfId="65"/>
    <cellStyle name="强调文字颜色 1 2" xfId="379"/>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69"/>
    <cellStyle name="强调文字颜色 1 5 3" xfId="50"/>
    <cellStyle name="强调文字颜色 1 6" xfId="59"/>
    <cellStyle name="强调文字颜色 1 6 2" xfId="233"/>
    <cellStyle name="强调文字颜色 1 6 3" xfId="237"/>
    <cellStyle name="强调文字颜色 2 2" xfId="507"/>
    <cellStyle name="强调文字颜色 2 2 2" xfId="508"/>
    <cellStyle name="强调文字颜色 2 2 3" xfId="183"/>
    <cellStyle name="强调文字颜色 2 3" xfId="509"/>
    <cellStyle name="强调文字颜色 2 3 2" xfId="6"/>
    <cellStyle name="强调文字颜色 2 3 3" xfId="190"/>
    <cellStyle name="强调文字颜色 2 4" xfId="510"/>
    <cellStyle name="强调文字颜色 2 4 2" xfId="511"/>
    <cellStyle name="强调文字颜色 2 4 3" xfId="197"/>
    <cellStyle name="强调文字颜色 2 5" xfId="445"/>
    <cellStyle name="强调文字颜色 2 5 2" xfId="512"/>
    <cellStyle name="强调文字颜色 2 5 3" xfId="513"/>
    <cellStyle name="强调文字颜色 2 6" xfId="292"/>
    <cellStyle name="强调文字颜色 2 6 2" xfId="514"/>
    <cellStyle name="强调文字颜色 2 6 3" xfId="515"/>
    <cellStyle name="强调文字颜色 3 2" xfId="516"/>
    <cellStyle name="强调文字颜色 3 2 2" xfId="326"/>
    <cellStyle name="强调文字颜色 3 2 3" xfId="215"/>
    <cellStyle name="强调文字颜色 3 3" xfId="517"/>
    <cellStyle name="强调文字颜色 3 3 2" xfId="480"/>
    <cellStyle name="强调文字颜色 3 3 3" xfId="221"/>
    <cellStyle name="强调文字颜色 3 4" xfId="518"/>
    <cellStyle name="强调文字颜色 3 4 2" xfId="520"/>
    <cellStyle name="强调文字颜色 3 4 3" xfId="229"/>
    <cellStyle name="强调文字颜色 3 5" xfId="475"/>
    <cellStyle name="强调文字颜色 3 5 2" xfId="522"/>
    <cellStyle name="强调文字颜色 3 5 3" xfId="523"/>
    <cellStyle name="强调文字颜色 3 6" xfId="296"/>
    <cellStyle name="强调文字颜色 3 6 2" xfId="525"/>
    <cellStyle name="强调文字颜色 3 6 3" xfId="526"/>
    <cellStyle name="强调文字颜色 4 2" xfId="527"/>
    <cellStyle name="强调文字颜色 4 2 2" xfId="528"/>
    <cellStyle name="强调文字颜色 4 2 3" xfId="529"/>
    <cellStyle name="强调文字颜色 4 3" xfId="530"/>
    <cellStyle name="强调文字颜色 4 3 2" xfId="531"/>
    <cellStyle name="强调文字颜色 4 3 3" xfId="532"/>
    <cellStyle name="强调文字颜色 4 4" xfId="533"/>
    <cellStyle name="强调文字颜色 4 4 2" xfId="534"/>
    <cellStyle name="强调文字颜色 4 4 3" xfId="14"/>
    <cellStyle name="强调文字颜色 4 5" xfId="477"/>
    <cellStyle name="强调文字颜色 4 5 2" xfId="535"/>
    <cellStyle name="强调文字颜色 4 5 3" xfId="536"/>
    <cellStyle name="强调文字颜色 4 6" xfId="301"/>
    <cellStyle name="强调文字颜色 4 6 2" xfId="537"/>
    <cellStyle name="强调文字颜色 4 6 3" xfId="538"/>
    <cellStyle name="强调文字颜色 5 2" xfId="539"/>
    <cellStyle name="强调文字颜色 5 2 2" xfId="540"/>
    <cellStyle name="强调文字颜色 5 2 3" xfId="541"/>
    <cellStyle name="强调文字颜色 5 3" xfId="542"/>
    <cellStyle name="强调文字颜色 5 3 2" xfId="543"/>
    <cellStyle name="强调文字颜色 5 3 3" xfId="12"/>
    <cellStyle name="强调文字颜色 5 4" xfId="544"/>
    <cellStyle name="强调文字颜色 5 4 2" xfId="545"/>
    <cellStyle name="强调文字颜色 5 4 3" xfId="546"/>
    <cellStyle name="强调文字颜色 5 5" xfId="547"/>
    <cellStyle name="强调文字颜色 5 5 2" xfId="548"/>
    <cellStyle name="强调文字颜色 5 5 3" xfId="549"/>
    <cellStyle name="强调文字颜色 5 6" xfId="550"/>
    <cellStyle name="强调文字颜色 5 6 2" xfId="551"/>
    <cellStyle name="强调文字颜色 5 6 3" xfId="552"/>
    <cellStyle name="强调文字颜色 6 2" xfId="553"/>
    <cellStyle name="强调文字颜色 6 2 2" xfId="554"/>
    <cellStyle name="强调文字颜色 6 2 3" xfId="555"/>
    <cellStyle name="强调文字颜色 6 3" xfId="556"/>
    <cellStyle name="强调文字颜色 6 3 2" xfId="557"/>
    <cellStyle name="强调文字颜色 6 3 3" xfId="558"/>
    <cellStyle name="强调文字颜色 6 4" xfId="559"/>
    <cellStyle name="强调文字颜色 6 4 2" xfId="560"/>
    <cellStyle name="强调文字颜色 6 4 3" xfId="561"/>
    <cellStyle name="强调文字颜色 6 5" xfId="562"/>
    <cellStyle name="强调文字颜色 6 5 2" xfId="563"/>
    <cellStyle name="强调文字颜色 6 5 3" xfId="564"/>
    <cellStyle name="强调文字颜色 6 6" xfId="565"/>
    <cellStyle name="强调文字颜色 6 6 2" xfId="566"/>
    <cellStyle name="强调文字颜色 6 6 3" xfId="567"/>
    <cellStyle name="适中 2" xfId="79"/>
    <cellStyle name="适中 2 2" xfId="82"/>
    <cellStyle name="适中 2 3" xfId="325"/>
    <cellStyle name="适中 3" xfId="117"/>
    <cellStyle name="适中 3 2" xfId="469"/>
    <cellStyle name="适中 3 3" xfId="479"/>
    <cellStyle name="适中 4" xfId="568"/>
    <cellStyle name="适中 4 2" xfId="569"/>
    <cellStyle name="适中 4 3" xfId="519"/>
    <cellStyle name="适中 5" xfId="570"/>
    <cellStyle name="适中 5 2" xfId="571"/>
    <cellStyle name="适中 5 3" xfId="521"/>
    <cellStyle name="适中 6" xfId="572"/>
    <cellStyle name="适中 6 2" xfId="573"/>
    <cellStyle name="适中 6 3" xfId="524"/>
    <cellStyle name="输出 2" xfId="574"/>
    <cellStyle name="输出 2 2" xfId="575"/>
    <cellStyle name="输出 2 3" xfId="576"/>
    <cellStyle name="输出 3" xfId="577"/>
    <cellStyle name="输出 3 2" xfId="578"/>
    <cellStyle name="输出 3 3" xfId="46"/>
    <cellStyle name="输出 4" xfId="68"/>
    <cellStyle name="输出 4 2" xfId="141"/>
    <cellStyle name="输出 4 3" xfId="148"/>
    <cellStyle name="输出 5" xfId="49"/>
    <cellStyle name="输出 5 2" xfId="579"/>
    <cellStyle name="输出 5 3" xfId="580"/>
    <cellStyle name="输出 6" xfId="581"/>
    <cellStyle name="输出 6 2" xfId="582"/>
    <cellStyle name="输出 6 3" xfId="583"/>
    <cellStyle name="输入 2" xfId="584"/>
    <cellStyle name="输入 2 2" xfId="585"/>
    <cellStyle name="输入 2 3" xfId="384"/>
    <cellStyle name="输入 3" xfId="303"/>
    <cellStyle name="输入 3 2" xfId="466"/>
    <cellStyle name="输入 3 3" xfId="389"/>
    <cellStyle name="输入 4" xfId="305"/>
    <cellStyle name="输入 4 2" xfId="586"/>
    <cellStyle name="输入 4 3" xfId="587"/>
    <cellStyle name="输入 5" xfId="588"/>
    <cellStyle name="输入 5 2" xfId="152"/>
    <cellStyle name="输入 5 3" xfId="589"/>
    <cellStyle name="输入 6" xfId="590"/>
    <cellStyle name="输入 6 2" xfId="158"/>
    <cellStyle name="输入 6 3" xfId="591"/>
    <cellStyle name="注释 2" xfId="163"/>
    <cellStyle name="注释 2 2" xfId="319"/>
    <cellStyle name="注释 2 3" xfId="592"/>
    <cellStyle name="注释 3" xfId="165"/>
    <cellStyle name="注释 3 2" xfId="340"/>
    <cellStyle name="注释 3 3" xfId="593"/>
    <cellStyle name="注释 4" xfId="594"/>
    <cellStyle name="注释 4 2" xfId="595"/>
    <cellStyle name="注释 4 3" xfId="596"/>
    <cellStyle name="注释 5" xfId="21"/>
    <cellStyle name="注释 5 2" xfId="493"/>
    <cellStyle name="注释 5 3" xfId="495"/>
    <cellStyle name="注释 6" xfId="597"/>
    <cellStyle name="注释 6 2" xfId="598"/>
    <cellStyle name="注释 6 3" xfId="499"/>
  </cellStyles>
  <dxfs count="11">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5"/>
  <sheetViews>
    <sheetView workbookViewId="0">
      <selection activeCell="A21" sqref="A21:XFD21"/>
    </sheetView>
  </sheetViews>
  <sheetFormatPr defaultColWidth="13" defaultRowHeight="12.75"/>
  <cols>
    <col min="1" max="1" width="44" style="147" customWidth="1"/>
    <col min="2" max="2" width="29.6640625" style="148" customWidth="1"/>
    <col min="3" max="3" width="44.1640625" style="147" customWidth="1"/>
    <col min="4" max="4" width="32.5" style="149" customWidth="1"/>
    <col min="5" max="221" width="9.33203125" style="147" customWidth="1"/>
    <col min="222" max="222" width="25" style="147" customWidth="1"/>
    <col min="223" max="223" width="7.83203125" style="147" customWidth="1"/>
    <col min="224" max="16384" width="13" style="147"/>
  </cols>
  <sheetData>
    <row r="1" spans="1:4" ht="17.25" customHeight="1">
      <c r="A1" s="150" t="s">
        <v>0</v>
      </c>
      <c r="B1" s="151"/>
      <c r="C1" s="152"/>
      <c r="D1" s="153"/>
    </row>
    <row r="2" spans="1:4" ht="30" customHeight="1">
      <c r="A2" s="192" t="s">
        <v>1</v>
      </c>
      <c r="B2" s="193"/>
      <c r="C2" s="193"/>
      <c r="D2" s="194"/>
    </row>
    <row r="3" spans="1:4" ht="14.25" customHeight="1">
      <c r="A3" s="3"/>
      <c r="B3" s="154"/>
      <c r="C3" s="154"/>
      <c r="D3" s="186" t="s">
        <v>2</v>
      </c>
    </row>
    <row r="4" spans="1:4" ht="14.25" customHeight="1">
      <c r="A4" s="195" t="s">
        <v>3</v>
      </c>
      <c r="B4" s="195"/>
      <c r="C4" s="155"/>
      <c r="D4" s="186" t="s">
        <v>4</v>
      </c>
    </row>
    <row r="5" spans="1:4" ht="21" customHeight="1">
      <c r="A5" s="196" t="s">
        <v>5</v>
      </c>
      <c r="B5" s="197"/>
      <c r="C5" s="196" t="s">
        <v>6</v>
      </c>
      <c r="D5" s="197"/>
    </row>
    <row r="6" spans="1:4" ht="21" customHeight="1">
      <c r="A6" s="156" t="s">
        <v>7</v>
      </c>
      <c r="B6" s="156" t="s">
        <v>8</v>
      </c>
      <c r="C6" s="156" t="s">
        <v>7</v>
      </c>
      <c r="D6" s="63" t="s">
        <v>8</v>
      </c>
    </row>
    <row r="7" spans="1:4" ht="21" customHeight="1">
      <c r="A7" s="187" t="s">
        <v>9</v>
      </c>
      <c r="B7" s="158">
        <v>76337.929999999993</v>
      </c>
      <c r="C7" s="30" t="s">
        <v>10</v>
      </c>
      <c r="D7" s="159">
        <v>1719</v>
      </c>
    </row>
    <row r="8" spans="1:4" ht="21" customHeight="1">
      <c r="A8" s="157" t="s">
        <v>11</v>
      </c>
      <c r="B8" s="160"/>
      <c r="C8" s="30" t="s">
        <v>12</v>
      </c>
      <c r="D8" s="161">
        <v>11.47</v>
      </c>
    </row>
    <row r="9" spans="1:4" ht="21" customHeight="1">
      <c r="A9" s="157" t="s">
        <v>13</v>
      </c>
      <c r="B9" s="160"/>
      <c r="C9" s="30" t="s">
        <v>14</v>
      </c>
      <c r="D9" s="162">
        <v>1798.1</v>
      </c>
    </row>
    <row r="10" spans="1:4" ht="21" customHeight="1">
      <c r="A10" s="157" t="s">
        <v>15</v>
      </c>
      <c r="B10" s="160"/>
      <c r="C10" s="30" t="s">
        <v>16</v>
      </c>
      <c r="D10" s="161">
        <v>362.45</v>
      </c>
    </row>
    <row r="11" spans="1:4" ht="21" customHeight="1">
      <c r="A11" s="188" t="s">
        <v>17</v>
      </c>
      <c r="B11" s="163"/>
      <c r="C11" s="30" t="s">
        <v>18</v>
      </c>
      <c r="D11" s="164">
        <v>317.5</v>
      </c>
    </row>
    <row r="12" spans="1:4" ht="21" customHeight="1">
      <c r="A12" s="165" t="s">
        <v>19</v>
      </c>
      <c r="B12" s="166">
        <v>1389.79</v>
      </c>
      <c r="C12" s="30" t="s">
        <v>20</v>
      </c>
      <c r="D12" s="167">
        <v>39383.79</v>
      </c>
    </row>
    <row r="13" spans="1:4" ht="21" customHeight="1">
      <c r="A13" s="165"/>
      <c r="B13" s="166"/>
      <c r="C13" s="30" t="s">
        <v>21</v>
      </c>
      <c r="D13" s="167">
        <v>258.26</v>
      </c>
    </row>
    <row r="14" spans="1:4" ht="21" customHeight="1">
      <c r="A14" s="168"/>
      <c r="B14" s="166"/>
      <c r="C14" s="30" t="s">
        <v>22</v>
      </c>
      <c r="D14" s="169">
        <v>34307.769999999997</v>
      </c>
    </row>
    <row r="15" spans="1:4" ht="21" customHeight="1">
      <c r="A15" s="168"/>
      <c r="B15" s="166"/>
      <c r="C15" s="30" t="s">
        <v>23</v>
      </c>
      <c r="D15" s="169">
        <v>20.12</v>
      </c>
    </row>
    <row r="16" spans="1:4" ht="21" customHeight="1">
      <c r="A16" s="170"/>
      <c r="B16" s="171"/>
      <c r="C16" s="189" t="s">
        <v>24</v>
      </c>
      <c r="D16" s="169">
        <v>270.08999999999997</v>
      </c>
    </row>
    <row r="17" spans="1:4" ht="21" customHeight="1">
      <c r="A17" s="190" t="s">
        <v>25</v>
      </c>
      <c r="B17" s="172">
        <v>77727.72</v>
      </c>
      <c r="C17" s="173" t="s">
        <v>26</v>
      </c>
      <c r="D17" s="174">
        <f>SUM(D7:D16)</f>
        <v>78448.549999999988</v>
      </c>
    </row>
    <row r="18" spans="1:4" ht="21" customHeight="1">
      <c r="A18" s="191" t="s">
        <v>27</v>
      </c>
      <c r="B18" s="176">
        <v>76.48</v>
      </c>
      <c r="C18" s="191" t="s">
        <v>28</v>
      </c>
      <c r="D18" s="177">
        <v>24.72</v>
      </c>
    </row>
    <row r="19" spans="1:4" ht="21" customHeight="1">
      <c r="A19" s="191" t="s">
        <v>29</v>
      </c>
      <c r="B19" s="171">
        <v>6136.47</v>
      </c>
      <c r="C19" s="191" t="s">
        <v>30</v>
      </c>
      <c r="D19" s="164">
        <v>5467.4</v>
      </c>
    </row>
    <row r="20" spans="1:4" ht="21" customHeight="1">
      <c r="A20" s="191" t="s">
        <v>31</v>
      </c>
      <c r="B20" s="166">
        <v>83940.67</v>
      </c>
      <c r="C20" s="175" t="s">
        <v>31</v>
      </c>
      <c r="D20" s="169">
        <v>83940.67</v>
      </c>
    </row>
    <row r="21" spans="1:4" ht="21" customHeight="1">
      <c r="A21" s="33" t="s">
        <v>32</v>
      </c>
      <c r="B21" s="178"/>
      <c r="C21" s="33"/>
      <c r="D21" s="179"/>
    </row>
    <row r="22" spans="1:4" ht="21" customHeight="1">
      <c r="A22" s="33" t="s">
        <v>33</v>
      </c>
      <c r="B22" s="178"/>
      <c r="C22" s="33"/>
      <c r="D22" s="179"/>
    </row>
    <row r="23" spans="1:4" ht="21" customHeight="1">
      <c r="A23" s="87"/>
      <c r="B23" s="180"/>
      <c r="C23" s="87"/>
      <c r="D23" s="181"/>
    </row>
    <row r="24" spans="1:4" ht="21" customHeight="1">
      <c r="A24" s="87"/>
      <c r="B24" s="180"/>
      <c r="C24" s="87"/>
      <c r="D24" s="181"/>
    </row>
    <row r="25" spans="1:4" ht="21" customHeight="1">
      <c r="A25" s="87"/>
      <c r="B25" s="180"/>
      <c r="C25" s="87"/>
      <c r="D25" s="181"/>
    </row>
    <row r="26" spans="1:4" ht="21" customHeight="1">
      <c r="A26" s="87"/>
      <c r="B26" s="180"/>
      <c r="C26" s="87"/>
      <c r="D26" s="181"/>
    </row>
    <row r="27" spans="1:4" ht="21" customHeight="1">
      <c r="A27" s="87"/>
      <c r="B27" s="180"/>
      <c r="C27" s="87"/>
      <c r="D27" s="181"/>
    </row>
    <row r="28" spans="1:4" ht="21" customHeight="1">
      <c r="A28" s="87"/>
      <c r="B28" s="180"/>
      <c r="C28" s="87"/>
      <c r="D28" s="181"/>
    </row>
    <row r="29" spans="1:4" ht="21" customHeight="1">
      <c r="A29" s="87"/>
      <c r="B29" s="180"/>
      <c r="C29" s="87"/>
      <c r="D29" s="181"/>
    </row>
    <row r="30" spans="1:4" ht="14.25">
      <c r="A30" s="87"/>
      <c r="B30" s="180"/>
      <c r="C30" s="87"/>
      <c r="D30" s="181"/>
    </row>
    <row r="31" spans="1:4" ht="14.25">
      <c r="A31" s="96"/>
      <c r="B31" s="182"/>
      <c r="C31" s="96"/>
      <c r="D31" s="183"/>
    </row>
    <row r="32" spans="1:4" ht="14.25">
      <c r="A32" s="96"/>
      <c r="B32" s="182"/>
      <c r="C32" s="96"/>
      <c r="D32" s="183"/>
    </row>
    <row r="33" spans="1:4" ht="14.25">
      <c r="A33" s="96"/>
      <c r="B33" s="182"/>
      <c r="C33" s="96"/>
      <c r="D33" s="183"/>
    </row>
    <row r="34" spans="1:4" ht="14.25">
      <c r="A34" s="96"/>
      <c r="B34" s="182"/>
      <c r="C34" s="96"/>
      <c r="D34" s="183"/>
    </row>
    <row r="35" spans="1:4" ht="14.25">
      <c r="A35" s="96"/>
      <c r="B35" s="182"/>
      <c r="C35" s="96"/>
      <c r="D35" s="183"/>
    </row>
    <row r="36" spans="1:4" ht="14.25">
      <c r="A36" s="96"/>
      <c r="B36" s="182"/>
      <c r="C36" s="96"/>
      <c r="D36" s="183"/>
    </row>
    <row r="37" spans="1:4" ht="14.25">
      <c r="A37" s="96"/>
      <c r="B37" s="182"/>
      <c r="C37" s="96"/>
      <c r="D37" s="183"/>
    </row>
    <row r="38" spans="1:4" ht="14.25">
      <c r="A38" s="96"/>
      <c r="B38" s="182"/>
      <c r="C38" s="96"/>
      <c r="D38" s="183"/>
    </row>
    <row r="39" spans="1:4" ht="14.25">
      <c r="A39" s="96"/>
      <c r="B39" s="182"/>
      <c r="C39" s="96"/>
      <c r="D39" s="183"/>
    </row>
    <row r="40" spans="1:4" ht="14.25">
      <c r="A40" s="96"/>
      <c r="B40" s="182"/>
      <c r="C40" s="96"/>
      <c r="D40" s="183"/>
    </row>
    <row r="41" spans="1:4" ht="14.25">
      <c r="A41" s="96"/>
      <c r="B41" s="182"/>
      <c r="C41" s="96"/>
      <c r="D41" s="183"/>
    </row>
    <row r="42" spans="1:4" ht="14.25">
      <c r="A42" s="96"/>
      <c r="B42" s="182"/>
      <c r="C42" s="96"/>
      <c r="D42" s="183"/>
    </row>
    <row r="43" spans="1:4" ht="14.25">
      <c r="A43" s="96"/>
      <c r="B43" s="182"/>
      <c r="C43" s="96"/>
      <c r="D43" s="183"/>
    </row>
    <row r="44" spans="1:4" ht="14.25">
      <c r="A44" s="96"/>
      <c r="B44" s="182"/>
      <c r="C44" s="96"/>
      <c r="D44" s="183"/>
    </row>
    <row r="45" spans="1:4" ht="14.25">
      <c r="A45" s="96"/>
      <c r="B45" s="182"/>
      <c r="C45" s="96"/>
      <c r="D45" s="183"/>
    </row>
    <row r="46" spans="1:4" ht="14.25">
      <c r="A46" s="96"/>
      <c r="B46" s="182"/>
      <c r="C46" s="96"/>
      <c r="D46" s="183"/>
    </row>
    <row r="47" spans="1:4" ht="14.25">
      <c r="A47" s="96"/>
      <c r="B47" s="182"/>
      <c r="C47" s="96"/>
      <c r="D47" s="183"/>
    </row>
    <row r="48" spans="1:4" ht="14.25">
      <c r="A48" s="96"/>
      <c r="B48" s="182"/>
      <c r="C48" s="96"/>
      <c r="D48" s="183"/>
    </row>
    <row r="49" spans="1:4" ht="14.25">
      <c r="A49" s="96"/>
      <c r="B49" s="182"/>
      <c r="C49" s="96"/>
      <c r="D49" s="183"/>
    </row>
    <row r="50" spans="1:4" ht="14.25">
      <c r="A50" s="96"/>
      <c r="B50" s="182"/>
      <c r="C50" s="96"/>
      <c r="D50" s="183"/>
    </row>
    <row r="51" spans="1:4" ht="14.25">
      <c r="A51" s="96"/>
      <c r="B51" s="182"/>
      <c r="C51" s="96"/>
      <c r="D51" s="183"/>
    </row>
    <row r="52" spans="1:4" ht="14.25">
      <c r="A52" s="96"/>
      <c r="B52" s="182"/>
      <c r="C52" s="96"/>
      <c r="D52" s="183"/>
    </row>
    <row r="53" spans="1:4" ht="14.25">
      <c r="A53" s="96"/>
      <c r="B53" s="182"/>
      <c r="C53" s="96"/>
      <c r="D53" s="183"/>
    </row>
    <row r="54" spans="1:4" ht="14.25">
      <c r="A54" s="96"/>
      <c r="B54" s="182"/>
      <c r="C54" s="96"/>
      <c r="D54" s="183"/>
    </row>
    <row r="55" spans="1:4" ht="14.25">
      <c r="A55" s="96"/>
      <c r="B55" s="182"/>
      <c r="C55" s="96"/>
      <c r="D55" s="183"/>
    </row>
    <row r="56" spans="1:4" ht="14.25">
      <c r="A56" s="96"/>
      <c r="B56" s="182"/>
      <c r="C56" s="96"/>
      <c r="D56" s="183"/>
    </row>
    <row r="57" spans="1:4" ht="14.25">
      <c r="A57" s="96"/>
      <c r="B57" s="182"/>
      <c r="C57" s="96"/>
      <c r="D57" s="183"/>
    </row>
    <row r="58" spans="1:4" ht="14.25">
      <c r="A58" s="96"/>
      <c r="B58" s="182"/>
      <c r="C58" s="96"/>
      <c r="D58" s="183"/>
    </row>
    <row r="59" spans="1:4" ht="14.25">
      <c r="A59" s="96"/>
      <c r="B59" s="182"/>
      <c r="C59" s="96"/>
      <c r="D59" s="183"/>
    </row>
    <row r="60" spans="1:4" ht="14.25">
      <c r="A60" s="96"/>
      <c r="B60" s="182"/>
      <c r="C60" s="96"/>
      <c r="D60" s="183"/>
    </row>
    <row r="61" spans="1:4" ht="14.25">
      <c r="A61" s="96"/>
      <c r="B61" s="182"/>
      <c r="C61" s="96"/>
      <c r="D61" s="183"/>
    </row>
    <row r="62" spans="1:4" ht="14.25">
      <c r="A62" s="96"/>
      <c r="B62" s="182"/>
      <c r="C62" s="96"/>
      <c r="D62" s="183"/>
    </row>
    <row r="63" spans="1:4" ht="14.25">
      <c r="A63" s="96"/>
      <c r="B63" s="182"/>
      <c r="C63" s="96"/>
      <c r="D63" s="183"/>
    </row>
    <row r="64" spans="1:4" ht="14.25">
      <c r="A64" s="96"/>
      <c r="B64" s="182"/>
      <c r="C64" s="96"/>
      <c r="D64" s="183"/>
    </row>
    <row r="65" spans="1:4" ht="14.25">
      <c r="A65" s="96"/>
      <c r="B65" s="184"/>
      <c r="C65" s="96"/>
      <c r="D65" s="183"/>
    </row>
    <row r="66" spans="1:4" ht="14.25">
      <c r="A66" s="96"/>
      <c r="B66" s="184"/>
      <c r="C66" s="96"/>
      <c r="D66" s="185"/>
    </row>
    <row r="67" spans="1:4" ht="14.25">
      <c r="A67" s="96"/>
      <c r="B67" s="184"/>
      <c r="C67" s="96"/>
      <c r="D67" s="185"/>
    </row>
    <row r="68" spans="1:4" ht="14.25">
      <c r="A68" s="96"/>
      <c r="B68" s="184"/>
      <c r="C68" s="96"/>
      <c r="D68" s="185"/>
    </row>
    <row r="69" spans="1:4" ht="14.25">
      <c r="A69" s="96"/>
      <c r="B69" s="184"/>
      <c r="C69" s="96"/>
      <c r="D69" s="185"/>
    </row>
    <row r="70" spans="1:4" ht="14.25">
      <c r="A70" s="96"/>
      <c r="B70" s="184"/>
      <c r="C70" s="96"/>
      <c r="D70" s="185"/>
    </row>
    <row r="71" spans="1:4" ht="14.25">
      <c r="A71" s="96"/>
      <c r="B71" s="184"/>
      <c r="C71" s="96"/>
      <c r="D71" s="185"/>
    </row>
    <row r="72" spans="1:4" ht="14.25">
      <c r="A72" s="96"/>
      <c r="B72" s="184"/>
      <c r="C72" s="96"/>
      <c r="D72" s="185"/>
    </row>
    <row r="73" spans="1:4" ht="14.25">
      <c r="A73" s="96"/>
      <c r="B73" s="184"/>
      <c r="C73" s="96"/>
      <c r="D73" s="185"/>
    </row>
    <row r="74" spans="1:4" ht="14.25">
      <c r="A74" s="96"/>
      <c r="B74" s="184"/>
      <c r="C74" s="96"/>
      <c r="D74" s="185"/>
    </row>
    <row r="75" spans="1:4" ht="14.25">
      <c r="A75" s="96"/>
      <c r="B75" s="184"/>
      <c r="C75" s="96"/>
      <c r="D75" s="185"/>
    </row>
    <row r="76" spans="1:4" ht="14.25">
      <c r="A76" s="96"/>
      <c r="B76" s="184"/>
      <c r="C76" s="96"/>
      <c r="D76" s="185"/>
    </row>
    <row r="77" spans="1:4" ht="14.25">
      <c r="A77" s="96"/>
      <c r="B77" s="184"/>
      <c r="C77" s="96"/>
      <c r="D77" s="185"/>
    </row>
    <row r="78" spans="1:4" ht="14.25">
      <c r="A78" s="96"/>
      <c r="B78" s="184"/>
      <c r="C78" s="96"/>
      <c r="D78" s="185"/>
    </row>
    <row r="79" spans="1:4" ht="14.25">
      <c r="A79" s="96"/>
      <c r="B79" s="184"/>
      <c r="C79" s="96"/>
      <c r="D79" s="185"/>
    </row>
    <row r="80" spans="1:4" ht="14.25">
      <c r="A80" s="96"/>
      <c r="B80" s="184"/>
      <c r="C80" s="96"/>
      <c r="D80" s="185"/>
    </row>
    <row r="81" spans="1:4" ht="14.25">
      <c r="A81" s="96"/>
      <c r="B81" s="184"/>
      <c r="C81" s="96"/>
      <c r="D81" s="185"/>
    </row>
    <row r="82" spans="1:4" ht="14.25">
      <c r="A82" s="96"/>
      <c r="B82" s="184"/>
      <c r="C82" s="96"/>
      <c r="D82" s="185"/>
    </row>
    <row r="83" spans="1:4" ht="14.25">
      <c r="A83" s="96"/>
      <c r="B83" s="184"/>
      <c r="C83" s="96"/>
      <c r="D83" s="185"/>
    </row>
    <row r="84" spans="1:4" ht="14.25">
      <c r="A84" s="96"/>
      <c r="B84" s="184"/>
      <c r="C84" s="96"/>
      <c r="D84" s="185"/>
    </row>
    <row r="85" spans="1:4" ht="14.25">
      <c r="A85" s="96"/>
      <c r="B85" s="184"/>
      <c r="C85" s="96"/>
      <c r="D85" s="185"/>
    </row>
    <row r="86" spans="1:4" ht="14.25">
      <c r="A86" s="96"/>
      <c r="B86" s="184"/>
      <c r="C86" s="96"/>
      <c r="D86" s="185"/>
    </row>
    <row r="87" spans="1:4" ht="14.25">
      <c r="A87" s="96"/>
      <c r="B87" s="184"/>
      <c r="C87" s="96"/>
      <c r="D87" s="185"/>
    </row>
    <row r="88" spans="1:4" ht="14.25">
      <c r="A88" s="96"/>
      <c r="B88" s="184"/>
      <c r="C88" s="96"/>
      <c r="D88" s="185"/>
    </row>
    <row r="89" spans="1:4" ht="14.25">
      <c r="A89" s="96"/>
      <c r="B89" s="184"/>
      <c r="C89" s="96"/>
      <c r="D89" s="185"/>
    </row>
    <row r="90" spans="1:4" ht="14.25">
      <c r="A90" s="96"/>
      <c r="B90" s="184"/>
      <c r="C90" s="96"/>
      <c r="D90" s="185"/>
    </row>
    <row r="91" spans="1:4" ht="14.25">
      <c r="A91" s="96"/>
      <c r="B91" s="184"/>
      <c r="C91" s="96"/>
      <c r="D91" s="185"/>
    </row>
    <row r="92" spans="1:4" ht="14.25">
      <c r="A92" s="96"/>
      <c r="B92" s="184"/>
      <c r="C92" s="96"/>
      <c r="D92" s="185"/>
    </row>
    <row r="93" spans="1:4" ht="14.25">
      <c r="A93" s="96"/>
      <c r="B93" s="184"/>
      <c r="C93" s="96"/>
      <c r="D93" s="185"/>
    </row>
    <row r="94" spans="1:4" ht="14.25">
      <c r="A94" s="96"/>
      <c r="B94" s="184"/>
      <c r="C94" s="96"/>
      <c r="D94" s="185"/>
    </row>
    <row r="95" spans="1:4" ht="14.25">
      <c r="A95" s="96"/>
      <c r="B95" s="184"/>
      <c r="C95" s="96"/>
      <c r="D95" s="185"/>
    </row>
    <row r="96" spans="1:4" ht="14.25">
      <c r="A96" s="96"/>
      <c r="B96" s="184"/>
      <c r="C96" s="96"/>
      <c r="D96" s="185"/>
    </row>
    <row r="97" spans="1:4" ht="14.25">
      <c r="A97" s="96"/>
      <c r="B97" s="184"/>
      <c r="C97" s="96"/>
      <c r="D97" s="185"/>
    </row>
    <row r="98" spans="1:4" ht="14.25">
      <c r="A98" s="96"/>
      <c r="B98" s="184"/>
      <c r="C98" s="96"/>
      <c r="D98" s="185"/>
    </row>
    <row r="99" spans="1:4" ht="14.25">
      <c r="A99" s="96"/>
      <c r="B99" s="184"/>
      <c r="C99" s="96"/>
      <c r="D99" s="185"/>
    </row>
    <row r="100" spans="1:4" ht="14.25">
      <c r="A100" s="96"/>
      <c r="B100" s="184"/>
      <c r="C100" s="96"/>
      <c r="D100" s="185"/>
    </row>
    <row r="101" spans="1:4" ht="14.25">
      <c r="A101" s="96"/>
      <c r="B101" s="184"/>
      <c r="C101" s="96"/>
      <c r="D101" s="185"/>
    </row>
    <row r="102" spans="1:4" ht="14.25">
      <c r="A102" s="96"/>
      <c r="B102" s="184"/>
      <c r="C102" s="96"/>
      <c r="D102" s="185"/>
    </row>
    <row r="103" spans="1:4" ht="14.25">
      <c r="A103" s="96"/>
      <c r="B103" s="184"/>
      <c r="C103" s="96"/>
      <c r="D103" s="185"/>
    </row>
    <row r="104" spans="1:4" ht="14.25">
      <c r="A104" s="96"/>
      <c r="B104" s="184"/>
      <c r="C104" s="96"/>
      <c r="D104" s="185"/>
    </row>
    <row r="105" spans="1:4" ht="14.25">
      <c r="A105" s="96"/>
      <c r="B105" s="184"/>
      <c r="C105" s="96"/>
      <c r="D105" s="185"/>
    </row>
    <row r="106" spans="1:4" ht="14.25">
      <c r="A106" s="96"/>
      <c r="B106" s="184"/>
      <c r="C106" s="96"/>
      <c r="D106" s="185"/>
    </row>
    <row r="107" spans="1:4" ht="14.25">
      <c r="A107" s="96"/>
      <c r="B107" s="184"/>
      <c r="C107" s="96"/>
      <c r="D107" s="185"/>
    </row>
    <row r="108" spans="1:4" ht="14.25">
      <c r="A108" s="96"/>
      <c r="B108" s="184"/>
      <c r="C108" s="96"/>
      <c r="D108" s="185"/>
    </row>
    <row r="109" spans="1:4" ht="14.25">
      <c r="A109" s="96"/>
      <c r="B109" s="184"/>
      <c r="C109" s="96"/>
      <c r="D109" s="185"/>
    </row>
    <row r="110" spans="1:4" ht="14.25">
      <c r="A110" s="96"/>
      <c r="B110" s="184"/>
      <c r="C110" s="96"/>
      <c r="D110" s="185"/>
    </row>
    <row r="111" spans="1:4" ht="14.25">
      <c r="A111" s="96"/>
      <c r="B111" s="184"/>
      <c r="C111" s="96"/>
      <c r="D111" s="185"/>
    </row>
    <row r="112" spans="1:4" ht="14.25">
      <c r="A112" s="96"/>
      <c r="B112" s="184"/>
      <c r="C112" s="96"/>
      <c r="D112" s="185"/>
    </row>
    <row r="113" spans="1:4" ht="14.25">
      <c r="A113" s="96"/>
      <c r="B113" s="184"/>
      <c r="C113" s="96"/>
      <c r="D113" s="185"/>
    </row>
    <row r="114" spans="1:4" ht="14.25">
      <c r="A114" s="96"/>
      <c r="B114" s="184"/>
      <c r="C114" s="96"/>
      <c r="D114" s="185"/>
    </row>
    <row r="115" spans="1:4" ht="14.25">
      <c r="A115" s="96"/>
      <c r="B115" s="184"/>
      <c r="C115" s="96"/>
      <c r="D115" s="185"/>
    </row>
    <row r="116" spans="1:4" ht="14.25">
      <c r="A116" s="96"/>
      <c r="B116" s="184"/>
      <c r="C116" s="96"/>
      <c r="D116" s="185"/>
    </row>
    <row r="117" spans="1:4" ht="14.25">
      <c r="A117" s="96"/>
      <c r="B117" s="184"/>
      <c r="C117" s="96"/>
      <c r="D117" s="185"/>
    </row>
    <row r="118" spans="1:4" ht="14.25">
      <c r="A118" s="96"/>
      <c r="B118" s="184"/>
      <c r="C118" s="96"/>
      <c r="D118" s="185"/>
    </row>
    <row r="119" spans="1:4" ht="14.25">
      <c r="A119" s="96"/>
      <c r="B119" s="184"/>
      <c r="C119" s="96"/>
      <c r="D119" s="185"/>
    </row>
    <row r="120" spans="1:4" ht="14.25">
      <c r="A120" s="96"/>
      <c r="B120" s="184"/>
      <c r="C120" s="96"/>
      <c r="D120" s="185"/>
    </row>
    <row r="121" spans="1:4" ht="14.25">
      <c r="A121" s="96"/>
      <c r="B121" s="184"/>
      <c r="C121" s="96"/>
      <c r="D121" s="185"/>
    </row>
    <row r="122" spans="1:4" ht="14.25">
      <c r="A122" s="96"/>
      <c r="B122" s="184"/>
      <c r="C122" s="96"/>
      <c r="D122" s="185"/>
    </row>
    <row r="123" spans="1:4" ht="14.25">
      <c r="A123" s="96"/>
      <c r="B123" s="184"/>
      <c r="C123" s="96"/>
      <c r="D123" s="185"/>
    </row>
    <row r="124" spans="1:4" ht="14.25">
      <c r="A124" s="96"/>
      <c r="B124" s="184"/>
      <c r="C124" s="96"/>
      <c r="D124" s="185"/>
    </row>
    <row r="125" spans="1:4" ht="14.25">
      <c r="A125" s="96"/>
      <c r="B125" s="184"/>
      <c r="C125" s="96"/>
      <c r="D125" s="185"/>
    </row>
    <row r="126" spans="1:4" ht="14.25">
      <c r="A126" s="96"/>
      <c r="B126" s="184"/>
      <c r="C126" s="96"/>
      <c r="D126" s="185"/>
    </row>
    <row r="127" spans="1:4" ht="14.25">
      <c r="A127" s="96"/>
      <c r="B127" s="184"/>
      <c r="C127" s="96"/>
      <c r="D127" s="185"/>
    </row>
    <row r="128" spans="1:4" ht="14.25">
      <c r="A128" s="96"/>
      <c r="B128" s="184"/>
      <c r="C128" s="96"/>
      <c r="D128" s="185"/>
    </row>
    <row r="129" spans="1:4" ht="14.25">
      <c r="A129" s="96"/>
      <c r="B129" s="184"/>
      <c r="C129" s="96"/>
      <c r="D129" s="185"/>
    </row>
    <row r="130" spans="1:4" ht="14.25">
      <c r="A130" s="96"/>
      <c r="B130" s="184"/>
      <c r="C130" s="96"/>
      <c r="D130" s="185"/>
    </row>
    <row r="131" spans="1:4" ht="14.25">
      <c r="A131" s="96"/>
      <c r="B131" s="184"/>
      <c r="C131" s="96"/>
      <c r="D131" s="185"/>
    </row>
    <row r="132" spans="1:4" ht="14.25">
      <c r="A132" s="96"/>
      <c r="B132" s="184"/>
      <c r="C132" s="96"/>
      <c r="D132" s="185"/>
    </row>
    <row r="133" spans="1:4" ht="14.25">
      <c r="A133" s="96"/>
      <c r="B133" s="184"/>
      <c r="C133" s="96"/>
      <c r="D133" s="185"/>
    </row>
    <row r="134" spans="1:4" ht="14.25">
      <c r="A134" s="96"/>
      <c r="B134" s="184"/>
      <c r="C134" s="96"/>
      <c r="D134" s="185"/>
    </row>
    <row r="135" spans="1:4" ht="14.25">
      <c r="A135" s="96"/>
      <c r="B135" s="184"/>
      <c r="C135" s="96"/>
      <c r="D135" s="185"/>
    </row>
    <row r="136" spans="1:4" ht="14.25">
      <c r="A136" s="96"/>
      <c r="B136" s="184"/>
      <c r="C136" s="96"/>
      <c r="D136" s="185"/>
    </row>
    <row r="137" spans="1:4" ht="14.25">
      <c r="A137" s="96"/>
      <c r="B137" s="184"/>
      <c r="C137" s="96"/>
      <c r="D137" s="185"/>
    </row>
    <row r="138" spans="1:4" ht="14.25">
      <c r="A138" s="96"/>
      <c r="B138" s="184"/>
      <c r="C138" s="96"/>
      <c r="D138" s="185"/>
    </row>
    <row r="139" spans="1:4" ht="14.25">
      <c r="A139" s="96"/>
      <c r="B139" s="184"/>
      <c r="C139" s="96"/>
      <c r="D139" s="185"/>
    </row>
    <row r="140" spans="1:4" ht="14.25">
      <c r="A140" s="96"/>
      <c r="B140" s="184"/>
      <c r="C140" s="96"/>
      <c r="D140" s="185"/>
    </row>
    <row r="141" spans="1:4" ht="14.25">
      <c r="A141" s="96"/>
      <c r="B141" s="184"/>
      <c r="C141" s="96"/>
      <c r="D141" s="185"/>
    </row>
    <row r="142" spans="1:4" ht="14.25">
      <c r="A142" s="96"/>
      <c r="B142" s="184"/>
      <c r="C142" s="96"/>
      <c r="D142" s="185"/>
    </row>
    <row r="143" spans="1:4" ht="14.25">
      <c r="A143" s="96"/>
      <c r="B143" s="184"/>
      <c r="C143" s="96"/>
      <c r="D143" s="185"/>
    </row>
    <row r="145" spans="2:2">
      <c r="B145" s="147"/>
    </row>
  </sheetData>
  <mergeCells count="4">
    <mergeCell ref="A2:D2"/>
    <mergeCell ref="A4:B4"/>
    <mergeCell ref="A5:B5"/>
    <mergeCell ref="C5:D5"/>
  </mergeCells>
  <phoneticPr fontId="55" type="noConversion"/>
  <conditionalFormatting sqref="B4">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8"/>
  <sheetViews>
    <sheetView topLeftCell="A61" workbookViewId="0">
      <selection activeCell="A65" sqref="A65:XFD65"/>
    </sheetView>
  </sheetViews>
  <sheetFormatPr defaultColWidth="11.33203125" defaultRowHeight="11.25"/>
  <cols>
    <col min="1" max="1" width="11.1640625" style="109" customWidth="1"/>
    <col min="2" max="2" width="31.33203125" style="2" customWidth="1"/>
    <col min="3" max="4" width="14" style="137" customWidth="1"/>
    <col min="5" max="9" width="6.5" style="2" customWidth="1"/>
    <col min="10" max="10" width="12" style="2" customWidth="1"/>
    <col min="11" max="244" width="9.33203125" style="2" customWidth="1"/>
    <col min="245" max="247" width="3.6640625" style="2" customWidth="1"/>
    <col min="248" max="248" width="43.6640625" style="2" customWidth="1"/>
    <col min="249" max="255" width="20" style="2" customWidth="1"/>
    <col min="256" max="16384" width="11.33203125" style="2"/>
  </cols>
  <sheetData>
    <row r="1" spans="1:11" ht="24.75" customHeight="1">
      <c r="A1" s="192" t="s">
        <v>34</v>
      </c>
      <c r="B1" s="193"/>
      <c r="C1" s="193"/>
      <c r="D1" s="193"/>
      <c r="E1" s="193"/>
      <c r="F1" s="193"/>
      <c r="G1" s="193"/>
      <c r="H1" s="193"/>
      <c r="I1" s="193"/>
      <c r="J1" s="193"/>
    </row>
    <row r="2" spans="1:11" ht="13.5">
      <c r="A2" s="3"/>
      <c r="B2" s="111"/>
      <c r="C2" s="138"/>
      <c r="D2" s="138"/>
      <c r="E2" s="111"/>
      <c r="F2" s="111"/>
      <c r="G2" s="111"/>
      <c r="H2" s="111"/>
      <c r="I2" s="111"/>
      <c r="J2" s="41" t="s">
        <v>35</v>
      </c>
    </row>
    <row r="3" spans="1:11" ht="14.25">
      <c r="A3" s="195" t="s">
        <v>3</v>
      </c>
      <c r="B3" s="195"/>
      <c r="C3" s="138"/>
      <c r="D3" s="138"/>
      <c r="E3" s="139"/>
      <c r="F3" s="111"/>
      <c r="G3" s="111"/>
      <c r="H3" s="111"/>
      <c r="I3" s="111"/>
      <c r="J3" s="41" t="s">
        <v>4</v>
      </c>
    </row>
    <row r="4" spans="1:11" s="1" customFormat="1" ht="21.75" customHeight="1">
      <c r="A4" s="198" t="s">
        <v>7</v>
      </c>
      <c r="B4" s="198" t="s">
        <v>36</v>
      </c>
      <c r="C4" s="203" t="s">
        <v>25</v>
      </c>
      <c r="D4" s="203" t="s">
        <v>37</v>
      </c>
      <c r="E4" s="204" t="s">
        <v>38</v>
      </c>
      <c r="F4" s="204" t="s">
        <v>39</v>
      </c>
      <c r="G4" s="204"/>
      <c r="H4" s="204" t="s">
        <v>40</v>
      </c>
      <c r="I4" s="204" t="s">
        <v>41</v>
      </c>
      <c r="J4" s="204" t="s">
        <v>42</v>
      </c>
    </row>
    <row r="5" spans="1:11" s="1" customFormat="1" ht="17.25" customHeight="1">
      <c r="A5" s="200" t="s">
        <v>43</v>
      </c>
      <c r="B5" s="200" t="s">
        <v>44</v>
      </c>
      <c r="C5" s="203" t="s">
        <v>36</v>
      </c>
      <c r="D5" s="203" t="s">
        <v>36</v>
      </c>
      <c r="E5" s="204" t="s">
        <v>36</v>
      </c>
      <c r="F5" s="204"/>
      <c r="G5" s="204"/>
      <c r="H5" s="204" t="s">
        <v>36</v>
      </c>
      <c r="I5" s="204" t="s">
        <v>36</v>
      </c>
      <c r="J5" s="204" t="s">
        <v>45</v>
      </c>
    </row>
    <row r="6" spans="1:11" s="1" customFormat="1" ht="21" customHeight="1">
      <c r="A6" s="201" t="s">
        <v>36</v>
      </c>
      <c r="B6" s="201" t="s">
        <v>36</v>
      </c>
      <c r="C6" s="203" t="s">
        <v>36</v>
      </c>
      <c r="D6" s="203" t="s">
        <v>36</v>
      </c>
      <c r="E6" s="204" t="s">
        <v>36</v>
      </c>
      <c r="F6" s="204" t="s">
        <v>45</v>
      </c>
      <c r="G6" s="204" t="s">
        <v>46</v>
      </c>
      <c r="H6" s="204" t="s">
        <v>36</v>
      </c>
      <c r="I6" s="204" t="s">
        <v>36</v>
      </c>
      <c r="J6" s="204" t="s">
        <v>36</v>
      </c>
    </row>
    <row r="7" spans="1:11" s="1" customFormat="1" ht="31.5" customHeight="1">
      <c r="A7" s="202" t="s">
        <v>36</v>
      </c>
      <c r="B7" s="202" t="s">
        <v>36</v>
      </c>
      <c r="C7" s="203" t="s">
        <v>36</v>
      </c>
      <c r="D7" s="203" t="s">
        <v>36</v>
      </c>
      <c r="E7" s="204" t="s">
        <v>36</v>
      </c>
      <c r="F7" s="204"/>
      <c r="G7" s="204"/>
      <c r="H7" s="204" t="s">
        <v>36</v>
      </c>
      <c r="I7" s="204" t="s">
        <v>36</v>
      </c>
      <c r="J7" s="204" t="s">
        <v>36</v>
      </c>
    </row>
    <row r="8" spans="1:11" s="1" customFormat="1" ht="21" customHeight="1">
      <c r="A8" s="199" t="s">
        <v>47</v>
      </c>
      <c r="B8" s="199"/>
      <c r="C8" s="122">
        <f>SUM(C9,C16,C19,C29,C33,C38,C47,C59,C62)</f>
        <v>77727.719999999987</v>
      </c>
      <c r="D8" s="122">
        <f>SUM(D9,D16,D19,D29,D33,D38,D47,D59,D62)</f>
        <v>76337.929999999993</v>
      </c>
      <c r="E8" s="115"/>
      <c r="F8" s="115"/>
      <c r="G8" s="115"/>
      <c r="H8" s="115"/>
      <c r="I8" s="115"/>
      <c r="J8" s="115">
        <f>SUM(J9,J16,J19,J29,J33,J38,J47,J59,J62)</f>
        <v>1389.79</v>
      </c>
      <c r="K8" s="145"/>
    </row>
    <row r="9" spans="1:11" s="108" customFormat="1" ht="21" customHeight="1">
      <c r="A9" s="9" t="s">
        <v>48</v>
      </c>
      <c r="B9" s="9" t="s">
        <v>49</v>
      </c>
      <c r="C9" s="140">
        <f>SUM(C10,C12,C14)</f>
        <v>2119</v>
      </c>
      <c r="D9" s="140">
        <f>SUM(D10,D12,D14)</f>
        <v>2119</v>
      </c>
      <c r="E9" s="14"/>
      <c r="F9" s="14"/>
      <c r="G9" s="14"/>
      <c r="H9" s="14"/>
      <c r="I9" s="14"/>
      <c r="J9" s="14"/>
    </row>
    <row r="10" spans="1:11" s="1" customFormat="1" ht="21" customHeight="1">
      <c r="A10" s="30">
        <v>20103</v>
      </c>
      <c r="B10" s="66" t="s">
        <v>50</v>
      </c>
      <c r="C10" s="141">
        <f>C11</f>
        <v>700</v>
      </c>
      <c r="D10" s="141">
        <f>D11</f>
        <v>700</v>
      </c>
      <c r="E10" s="121"/>
      <c r="F10" s="121"/>
      <c r="G10" s="121"/>
      <c r="H10" s="121"/>
      <c r="I10" s="121"/>
      <c r="J10" s="121"/>
    </row>
    <row r="11" spans="1:11" s="1" customFormat="1" ht="21" customHeight="1">
      <c r="A11" s="30">
        <v>2010399</v>
      </c>
      <c r="B11" s="30" t="s">
        <v>51</v>
      </c>
      <c r="C11" s="141">
        <v>700</v>
      </c>
      <c r="D11" s="141">
        <v>700</v>
      </c>
      <c r="E11" s="118"/>
      <c r="F11" s="118"/>
      <c r="G11" s="118"/>
      <c r="H11" s="118"/>
      <c r="I11" s="118"/>
      <c r="J11" s="118"/>
    </row>
    <row r="12" spans="1:11" s="1" customFormat="1" ht="21" customHeight="1">
      <c r="A12" s="30">
        <v>20104</v>
      </c>
      <c r="B12" s="66" t="s">
        <v>52</v>
      </c>
      <c r="C12" s="141">
        <f>SUM(C13)</f>
        <v>600</v>
      </c>
      <c r="D12" s="141">
        <f>SUM(D13)</f>
        <v>600</v>
      </c>
      <c r="E12" s="118"/>
      <c r="F12" s="118"/>
      <c r="G12" s="118"/>
      <c r="H12" s="118"/>
      <c r="I12" s="118"/>
      <c r="J12" s="118"/>
    </row>
    <row r="13" spans="1:11" s="1" customFormat="1" ht="21" customHeight="1">
      <c r="A13" s="30">
        <v>2010406</v>
      </c>
      <c r="B13" s="30" t="s">
        <v>53</v>
      </c>
      <c r="C13" s="141">
        <v>600</v>
      </c>
      <c r="D13" s="141">
        <v>600</v>
      </c>
      <c r="E13" s="118"/>
      <c r="F13" s="118"/>
      <c r="G13" s="118"/>
      <c r="H13" s="118"/>
      <c r="I13" s="118"/>
      <c r="J13" s="118"/>
    </row>
    <row r="14" spans="1:11" s="1" customFormat="1" ht="21" customHeight="1">
      <c r="A14" s="30">
        <v>20113</v>
      </c>
      <c r="B14" s="66" t="s">
        <v>54</v>
      </c>
      <c r="C14" s="141">
        <f>SUM(C15)</f>
        <v>819</v>
      </c>
      <c r="D14" s="141">
        <f>SUM(D15)</f>
        <v>819</v>
      </c>
      <c r="E14" s="118"/>
      <c r="F14" s="118"/>
      <c r="G14" s="118"/>
      <c r="H14" s="118"/>
      <c r="I14" s="118"/>
      <c r="J14" s="118"/>
    </row>
    <row r="15" spans="1:11" s="1" customFormat="1" ht="21" customHeight="1">
      <c r="A15" s="30">
        <v>2011308</v>
      </c>
      <c r="B15" s="30" t="s">
        <v>55</v>
      </c>
      <c r="C15" s="141">
        <v>819</v>
      </c>
      <c r="D15" s="141">
        <v>819</v>
      </c>
      <c r="E15" s="118"/>
      <c r="F15" s="118"/>
      <c r="G15" s="118"/>
      <c r="H15" s="118"/>
      <c r="I15" s="118"/>
      <c r="J15" s="118"/>
    </row>
    <row r="16" spans="1:11" s="1" customFormat="1" ht="21" customHeight="1">
      <c r="A16" s="66" t="s">
        <v>56</v>
      </c>
      <c r="B16" s="66" t="s">
        <v>57</v>
      </c>
      <c r="C16" s="122">
        <f>C17</f>
        <v>11.47</v>
      </c>
      <c r="D16" s="122">
        <f>D17</f>
        <v>11.47</v>
      </c>
      <c r="E16" s="118"/>
      <c r="F16" s="118"/>
      <c r="G16" s="118"/>
      <c r="H16" s="118"/>
      <c r="I16" s="118"/>
      <c r="J16" s="118"/>
    </row>
    <row r="17" spans="1:10" s="1" customFormat="1" ht="21" customHeight="1">
      <c r="A17" s="30" t="s">
        <v>58</v>
      </c>
      <c r="B17" s="66" t="s">
        <v>59</v>
      </c>
      <c r="C17" s="124">
        <f>C18</f>
        <v>11.47</v>
      </c>
      <c r="D17" s="124">
        <f>D18</f>
        <v>11.47</v>
      </c>
      <c r="E17" s="118"/>
      <c r="F17" s="118"/>
      <c r="G17" s="118"/>
      <c r="H17" s="118"/>
      <c r="I17" s="118"/>
      <c r="J17" s="118"/>
    </row>
    <row r="18" spans="1:10" s="1" customFormat="1" ht="21" customHeight="1">
      <c r="A18" s="30" t="s">
        <v>60</v>
      </c>
      <c r="B18" s="30" t="s">
        <v>61</v>
      </c>
      <c r="C18" s="124">
        <v>11.47</v>
      </c>
      <c r="D18" s="124">
        <v>11.47</v>
      </c>
      <c r="E18" s="118"/>
      <c r="F18" s="118"/>
      <c r="G18" s="118"/>
      <c r="H18" s="118"/>
      <c r="I18" s="118"/>
      <c r="J18" s="118"/>
    </row>
    <row r="19" spans="1:10" s="1" customFormat="1" ht="21" customHeight="1">
      <c r="A19" s="66" t="s">
        <v>62</v>
      </c>
      <c r="B19" s="66" t="s">
        <v>63</v>
      </c>
      <c r="C19" s="142">
        <f>SUM(C20,C25,C27)</f>
        <v>1798.1000000000001</v>
      </c>
      <c r="D19" s="142">
        <f>SUM(D20,D25,D27)</f>
        <v>1798.1000000000001</v>
      </c>
      <c r="E19" s="118"/>
      <c r="F19" s="118"/>
      <c r="G19" s="118"/>
      <c r="H19" s="118"/>
      <c r="I19" s="118"/>
      <c r="J19" s="118"/>
    </row>
    <row r="20" spans="1:10" s="1" customFormat="1" ht="21" customHeight="1">
      <c r="A20" s="30" t="s">
        <v>64</v>
      </c>
      <c r="B20" s="66" t="s">
        <v>65</v>
      </c>
      <c r="C20" s="124">
        <f>SUM(C21:C24)</f>
        <v>1661.39</v>
      </c>
      <c r="D20" s="124">
        <f>SUM(D21:D24)</f>
        <v>1661.39</v>
      </c>
      <c r="E20" s="118"/>
      <c r="F20" s="118"/>
      <c r="G20" s="118"/>
      <c r="H20" s="118"/>
      <c r="I20" s="118"/>
      <c r="J20" s="118"/>
    </row>
    <row r="21" spans="1:10" s="1" customFormat="1" ht="21" customHeight="1">
      <c r="A21" s="30" t="s">
        <v>66</v>
      </c>
      <c r="B21" s="30" t="s">
        <v>67</v>
      </c>
      <c r="C21" s="124">
        <v>13.06</v>
      </c>
      <c r="D21" s="124">
        <v>13.06</v>
      </c>
      <c r="E21" s="118"/>
      <c r="F21" s="118"/>
      <c r="G21" s="118"/>
      <c r="H21" s="118"/>
      <c r="I21" s="118"/>
      <c r="J21" s="118"/>
    </row>
    <row r="22" spans="1:10" s="1" customFormat="1" ht="21" customHeight="1">
      <c r="A22" s="30">
        <v>2080505</v>
      </c>
      <c r="B22" s="30" t="s">
        <v>68</v>
      </c>
      <c r="C22" s="124">
        <v>442.71</v>
      </c>
      <c r="D22" s="124">
        <v>442.71</v>
      </c>
      <c r="E22" s="118"/>
      <c r="F22" s="118"/>
      <c r="G22" s="118"/>
      <c r="H22" s="118"/>
      <c r="I22" s="118"/>
      <c r="J22" s="118"/>
    </row>
    <row r="23" spans="1:10" s="1" customFormat="1" ht="21" customHeight="1">
      <c r="A23" s="30">
        <v>2080506</v>
      </c>
      <c r="B23" s="30" t="s">
        <v>69</v>
      </c>
      <c r="C23" s="124">
        <v>179.95</v>
      </c>
      <c r="D23" s="124">
        <v>179.95</v>
      </c>
      <c r="E23" s="118"/>
      <c r="F23" s="118"/>
      <c r="G23" s="118"/>
      <c r="H23" s="118"/>
      <c r="I23" s="118"/>
      <c r="J23" s="118"/>
    </row>
    <row r="24" spans="1:10" s="1" customFormat="1" ht="21" customHeight="1">
      <c r="A24" s="30">
        <v>2080599</v>
      </c>
      <c r="B24" s="30" t="s">
        <v>70</v>
      </c>
      <c r="C24" s="124">
        <v>1025.67</v>
      </c>
      <c r="D24" s="124">
        <v>1025.67</v>
      </c>
      <c r="E24" s="118"/>
      <c r="F24" s="118"/>
      <c r="G24" s="118"/>
      <c r="H24" s="118"/>
      <c r="I24" s="118"/>
      <c r="J24" s="118"/>
    </row>
    <row r="25" spans="1:10" s="1" customFormat="1" ht="21" customHeight="1">
      <c r="A25" s="30" t="s">
        <v>71</v>
      </c>
      <c r="B25" s="66" t="s">
        <v>72</v>
      </c>
      <c r="C25" s="122">
        <f>SUM(C26:C26)</f>
        <v>42.13</v>
      </c>
      <c r="D25" s="122">
        <f>SUM(D26:D26)</f>
        <v>42.13</v>
      </c>
      <c r="E25" s="118"/>
      <c r="F25" s="118"/>
      <c r="G25" s="118"/>
      <c r="H25" s="118"/>
      <c r="I25" s="118"/>
      <c r="J25" s="118"/>
    </row>
    <row r="26" spans="1:10" s="1" customFormat="1" ht="21" customHeight="1">
      <c r="A26" s="30" t="s">
        <v>73</v>
      </c>
      <c r="B26" s="30" t="s">
        <v>74</v>
      </c>
      <c r="C26" s="124">
        <v>42.13</v>
      </c>
      <c r="D26" s="124">
        <v>42.13</v>
      </c>
      <c r="E26" s="118"/>
      <c r="F26" s="118"/>
      <c r="G26" s="118"/>
      <c r="H26" s="118"/>
      <c r="I26" s="118"/>
      <c r="J26" s="118"/>
    </row>
    <row r="27" spans="1:10" s="1" customFormat="1" ht="21" customHeight="1">
      <c r="A27" s="30" t="s">
        <v>75</v>
      </c>
      <c r="B27" s="66" t="s">
        <v>76</v>
      </c>
      <c r="C27" s="124">
        <f>C28</f>
        <v>94.58</v>
      </c>
      <c r="D27" s="124">
        <f>D28</f>
        <v>94.58</v>
      </c>
      <c r="E27" s="118"/>
      <c r="F27" s="118"/>
      <c r="G27" s="118"/>
      <c r="H27" s="118"/>
      <c r="I27" s="118"/>
      <c r="J27" s="118"/>
    </row>
    <row r="28" spans="1:10" s="1" customFormat="1" ht="21" customHeight="1">
      <c r="A28" s="30" t="s">
        <v>77</v>
      </c>
      <c r="B28" s="30" t="s">
        <v>78</v>
      </c>
      <c r="C28" s="124">
        <v>94.58</v>
      </c>
      <c r="D28" s="124">
        <v>94.58</v>
      </c>
      <c r="E28" s="118"/>
      <c r="F28" s="118"/>
      <c r="G28" s="118"/>
      <c r="H28" s="118"/>
      <c r="I28" s="118"/>
      <c r="J28" s="118"/>
    </row>
    <row r="29" spans="1:10" s="1" customFormat="1" ht="21" customHeight="1">
      <c r="A29" s="66" t="s">
        <v>79</v>
      </c>
      <c r="B29" s="66" t="s">
        <v>80</v>
      </c>
      <c r="C29" s="122">
        <f>C30</f>
        <v>362.45</v>
      </c>
      <c r="D29" s="122">
        <f>D30</f>
        <v>362.45</v>
      </c>
      <c r="E29" s="118"/>
      <c r="F29" s="118"/>
      <c r="G29" s="118"/>
      <c r="H29" s="118"/>
      <c r="I29" s="118"/>
      <c r="J29" s="118"/>
    </row>
    <row r="30" spans="1:10" s="1" customFormat="1" ht="21" customHeight="1">
      <c r="A30" s="30">
        <v>21011</v>
      </c>
      <c r="B30" s="66" t="s">
        <v>81</v>
      </c>
      <c r="C30" s="124">
        <f>SUM(C31:C32)</f>
        <v>362.45</v>
      </c>
      <c r="D30" s="124">
        <f>SUM(D31:D32)</f>
        <v>362.45</v>
      </c>
      <c r="E30" s="118"/>
      <c r="F30" s="118"/>
      <c r="G30" s="118"/>
      <c r="H30" s="118"/>
      <c r="I30" s="118"/>
      <c r="J30" s="118"/>
    </row>
    <row r="31" spans="1:10" s="1" customFormat="1" ht="21" customHeight="1">
      <c r="A31" s="30">
        <v>2101101</v>
      </c>
      <c r="B31" s="30" t="s">
        <v>82</v>
      </c>
      <c r="C31" s="143">
        <v>86.3</v>
      </c>
      <c r="D31" s="143">
        <v>86.3</v>
      </c>
      <c r="E31" s="118"/>
      <c r="F31" s="118"/>
      <c r="G31" s="118"/>
      <c r="H31" s="118"/>
      <c r="I31" s="118"/>
      <c r="J31" s="118"/>
    </row>
    <row r="32" spans="1:10" s="1" customFormat="1" ht="21" customHeight="1">
      <c r="A32" s="30">
        <v>2101102</v>
      </c>
      <c r="B32" s="30" t="s">
        <v>83</v>
      </c>
      <c r="C32" s="124">
        <v>276.14999999999998</v>
      </c>
      <c r="D32" s="124">
        <v>276.14999999999998</v>
      </c>
      <c r="E32" s="118"/>
      <c r="F32" s="118"/>
      <c r="G32" s="118"/>
      <c r="H32" s="118"/>
      <c r="I32" s="118"/>
      <c r="J32" s="118"/>
    </row>
    <row r="33" spans="1:10" s="1" customFormat="1" ht="21" customHeight="1">
      <c r="A33" s="66">
        <v>211</v>
      </c>
      <c r="B33" s="66" t="s">
        <v>84</v>
      </c>
      <c r="C33" s="142">
        <f>SUM(C34,C36)</f>
        <v>317.5</v>
      </c>
      <c r="D33" s="142">
        <f>SUM(D34,D36)</f>
        <v>317.5</v>
      </c>
      <c r="E33" s="118"/>
      <c r="F33" s="118"/>
      <c r="G33" s="118"/>
      <c r="H33" s="118"/>
      <c r="I33" s="118"/>
      <c r="J33" s="118"/>
    </row>
    <row r="34" spans="1:10" s="1" customFormat="1" ht="21" customHeight="1">
      <c r="A34" s="30">
        <v>21104</v>
      </c>
      <c r="B34" s="66" t="s">
        <v>85</v>
      </c>
      <c r="C34" s="141">
        <f>SUM(C35)</f>
        <v>200</v>
      </c>
      <c r="D34" s="141">
        <f>SUM(D35)</f>
        <v>200</v>
      </c>
      <c r="E34" s="118"/>
      <c r="F34" s="118"/>
      <c r="G34" s="118"/>
      <c r="H34" s="118"/>
      <c r="I34" s="118"/>
      <c r="J34" s="118"/>
    </row>
    <row r="35" spans="1:10" s="1" customFormat="1" ht="21" customHeight="1">
      <c r="A35" s="30">
        <v>2110402</v>
      </c>
      <c r="B35" s="30" t="s">
        <v>86</v>
      </c>
      <c r="C35" s="141">
        <v>200</v>
      </c>
      <c r="D35" s="141">
        <v>200</v>
      </c>
      <c r="E35" s="118"/>
      <c r="F35" s="118"/>
      <c r="G35" s="118"/>
      <c r="H35" s="118"/>
      <c r="I35" s="118"/>
      <c r="J35" s="118"/>
    </row>
    <row r="36" spans="1:10" s="1" customFormat="1" ht="21" customHeight="1">
      <c r="A36" s="30">
        <v>21110</v>
      </c>
      <c r="B36" s="66" t="s">
        <v>87</v>
      </c>
      <c r="C36" s="143">
        <f>SUM(C37)</f>
        <v>117.5</v>
      </c>
      <c r="D36" s="143">
        <f>SUM(D37)</f>
        <v>117.5</v>
      </c>
      <c r="E36" s="118"/>
      <c r="F36" s="118"/>
      <c r="G36" s="118"/>
      <c r="H36" s="118"/>
      <c r="I36" s="118"/>
      <c r="J36" s="118"/>
    </row>
    <row r="37" spans="1:10" s="1" customFormat="1" ht="21" customHeight="1">
      <c r="A37" s="30">
        <v>2111001</v>
      </c>
      <c r="B37" s="30" t="s">
        <v>88</v>
      </c>
      <c r="C37" s="143">
        <v>117.5</v>
      </c>
      <c r="D37" s="143">
        <v>117.5</v>
      </c>
      <c r="E37" s="118"/>
      <c r="F37" s="118"/>
      <c r="G37" s="118"/>
      <c r="H37" s="118"/>
      <c r="I37" s="118"/>
      <c r="J37" s="118"/>
    </row>
    <row r="38" spans="1:10" s="1" customFormat="1" ht="21" customHeight="1">
      <c r="A38" s="66">
        <v>212</v>
      </c>
      <c r="B38" s="66" t="s">
        <v>89</v>
      </c>
      <c r="C38" s="122">
        <f>SUM(C39,C41)</f>
        <v>40783.879999999997</v>
      </c>
      <c r="D38" s="122">
        <f>SUM(D39,D41)</f>
        <v>40783.879999999997</v>
      </c>
      <c r="E38" s="118"/>
      <c r="F38" s="118"/>
      <c r="G38" s="118"/>
      <c r="H38" s="118"/>
      <c r="I38" s="118"/>
      <c r="J38" s="118"/>
    </row>
    <row r="39" spans="1:10" s="1" customFormat="1" ht="21" customHeight="1">
      <c r="A39" s="30">
        <v>21203</v>
      </c>
      <c r="B39" s="66" t="s">
        <v>90</v>
      </c>
      <c r="C39" s="124">
        <f>C40</f>
        <v>1020.07</v>
      </c>
      <c r="D39" s="124">
        <f>D40</f>
        <v>1020.07</v>
      </c>
      <c r="E39" s="118"/>
      <c r="F39" s="118"/>
      <c r="G39" s="118"/>
      <c r="H39" s="118"/>
      <c r="I39" s="118"/>
      <c r="J39" s="118"/>
    </row>
    <row r="40" spans="1:10" s="1" customFormat="1" ht="21" customHeight="1">
      <c r="A40" s="30">
        <v>2120399</v>
      </c>
      <c r="B40" s="31" t="s">
        <v>91</v>
      </c>
      <c r="C40" s="124">
        <v>1020.07</v>
      </c>
      <c r="D40" s="124">
        <v>1020.07</v>
      </c>
      <c r="E40" s="118"/>
      <c r="F40" s="118"/>
      <c r="G40" s="118"/>
      <c r="H40" s="118"/>
      <c r="I40" s="118"/>
      <c r="J40" s="118"/>
    </row>
    <row r="41" spans="1:10" s="1" customFormat="1" ht="21" customHeight="1">
      <c r="A41" s="30">
        <v>21208</v>
      </c>
      <c r="B41" s="130" t="s">
        <v>92</v>
      </c>
      <c r="C41" s="124">
        <f>SUM(C42:C46)</f>
        <v>39763.81</v>
      </c>
      <c r="D41" s="124">
        <f>SUM(D42:D46)</f>
        <v>39763.81</v>
      </c>
      <c r="E41" s="118"/>
      <c r="F41" s="118"/>
      <c r="G41" s="118"/>
      <c r="H41" s="118"/>
      <c r="I41" s="118"/>
      <c r="J41" s="118"/>
    </row>
    <row r="42" spans="1:10" s="1" customFormat="1" ht="21" customHeight="1">
      <c r="A42" s="30">
        <v>2120801</v>
      </c>
      <c r="B42" s="31" t="s">
        <v>93</v>
      </c>
      <c r="C42" s="124">
        <v>1176.93</v>
      </c>
      <c r="D42" s="124">
        <v>1176.93</v>
      </c>
      <c r="E42" s="118"/>
      <c r="F42" s="118"/>
      <c r="G42" s="118"/>
      <c r="H42" s="118"/>
      <c r="I42" s="118"/>
      <c r="J42" s="118"/>
    </row>
    <row r="43" spans="1:10" s="1" customFormat="1" ht="21" customHeight="1">
      <c r="A43" s="30">
        <v>2120802</v>
      </c>
      <c r="B43" s="31" t="s">
        <v>94</v>
      </c>
      <c r="C43" s="124">
        <v>2240.42</v>
      </c>
      <c r="D43" s="124">
        <v>2240.42</v>
      </c>
      <c r="E43" s="118"/>
      <c r="F43" s="118"/>
      <c r="G43" s="118"/>
      <c r="H43" s="118"/>
      <c r="I43" s="118"/>
      <c r="J43" s="118"/>
    </row>
    <row r="44" spans="1:10" s="1" customFormat="1" ht="21" customHeight="1">
      <c r="A44" s="30">
        <v>2120803</v>
      </c>
      <c r="B44" s="31" t="s">
        <v>95</v>
      </c>
      <c r="C44" s="141">
        <v>7836</v>
      </c>
      <c r="D44" s="141">
        <v>7836</v>
      </c>
      <c r="E44" s="118"/>
      <c r="F44" s="118"/>
      <c r="G44" s="118"/>
      <c r="H44" s="118"/>
      <c r="I44" s="118"/>
      <c r="J44" s="118"/>
    </row>
    <row r="45" spans="1:10" s="108" customFormat="1" ht="21" customHeight="1">
      <c r="A45" s="13">
        <v>2120804</v>
      </c>
      <c r="B45" s="31" t="s">
        <v>96</v>
      </c>
      <c r="C45" s="133">
        <v>11510.46</v>
      </c>
      <c r="D45" s="133">
        <v>11510.46</v>
      </c>
      <c r="E45" s="14"/>
      <c r="F45" s="14"/>
      <c r="G45" s="14"/>
      <c r="H45" s="14"/>
      <c r="I45" s="14"/>
      <c r="J45" s="14"/>
    </row>
    <row r="46" spans="1:10" s="108" customFormat="1" ht="21" customHeight="1">
      <c r="A46" s="13">
        <v>2120899</v>
      </c>
      <c r="B46" s="31" t="s">
        <v>97</v>
      </c>
      <c r="C46" s="144">
        <v>17000</v>
      </c>
      <c r="D46" s="144">
        <v>17000</v>
      </c>
      <c r="E46" s="14"/>
      <c r="F46" s="14"/>
      <c r="G46" s="14"/>
      <c r="H46" s="14"/>
      <c r="I46" s="14"/>
      <c r="J46" s="14"/>
    </row>
    <row r="47" spans="1:10" s="1" customFormat="1" ht="21" customHeight="1">
      <c r="A47" s="66" t="s">
        <v>98</v>
      </c>
      <c r="B47" s="66" t="s">
        <v>99</v>
      </c>
      <c r="C47" s="122">
        <f>SUM(C48,C54,C56)</f>
        <v>32045.11</v>
      </c>
      <c r="D47" s="122">
        <f>SUM(D48,D54,D56)</f>
        <v>30655.32</v>
      </c>
      <c r="E47" s="121"/>
      <c r="F47" s="121"/>
      <c r="G47" s="121"/>
      <c r="H47" s="121"/>
      <c r="I47" s="121"/>
      <c r="J47" s="121">
        <f>SUM(J48,J54,J56)</f>
        <v>1389.79</v>
      </c>
    </row>
    <row r="48" spans="1:10" s="1" customFormat="1" ht="21" customHeight="1">
      <c r="A48" s="30" t="s">
        <v>100</v>
      </c>
      <c r="B48" s="66" t="s">
        <v>101</v>
      </c>
      <c r="C48" s="124">
        <f>SUM(C49:C53)</f>
        <v>8642.99</v>
      </c>
      <c r="D48" s="143">
        <f>SUM(D49:D53)</f>
        <v>7253.2</v>
      </c>
      <c r="E48" s="121"/>
      <c r="F48" s="121"/>
      <c r="G48" s="121"/>
      <c r="H48" s="121"/>
      <c r="I48" s="121"/>
      <c r="J48" s="121">
        <f>SUM(J49:J53)</f>
        <v>1389.79</v>
      </c>
    </row>
    <row r="49" spans="1:10" s="1" customFormat="1" ht="21" customHeight="1">
      <c r="A49" s="30" t="s">
        <v>102</v>
      </c>
      <c r="B49" s="30" t="s">
        <v>103</v>
      </c>
      <c r="C49" s="124">
        <v>1699.48</v>
      </c>
      <c r="D49" s="124">
        <v>1699.48</v>
      </c>
      <c r="E49" s="118"/>
      <c r="F49" s="118"/>
      <c r="G49" s="118"/>
      <c r="H49" s="118"/>
      <c r="I49" s="118"/>
      <c r="J49" s="118"/>
    </row>
    <row r="50" spans="1:10" s="1" customFormat="1" ht="21" customHeight="1">
      <c r="A50" s="30" t="s">
        <v>104</v>
      </c>
      <c r="B50" s="30" t="s">
        <v>105</v>
      </c>
      <c r="C50" s="124">
        <v>158.34</v>
      </c>
      <c r="D50" s="124">
        <v>158.34</v>
      </c>
      <c r="E50" s="118"/>
      <c r="F50" s="118"/>
      <c r="G50" s="118"/>
      <c r="H50" s="118"/>
      <c r="I50" s="118"/>
      <c r="J50" s="118"/>
    </row>
    <row r="51" spans="1:10" s="1" customFormat="1" ht="21" customHeight="1">
      <c r="A51" s="30">
        <v>2140104</v>
      </c>
      <c r="B51" s="30" t="s">
        <v>106</v>
      </c>
      <c r="C51" s="141">
        <v>148</v>
      </c>
      <c r="D51" s="141">
        <v>148</v>
      </c>
      <c r="E51" s="118"/>
      <c r="F51" s="118"/>
      <c r="G51" s="118"/>
      <c r="H51" s="118"/>
      <c r="I51" s="118"/>
      <c r="J51" s="118"/>
    </row>
    <row r="52" spans="1:10" s="108" customFormat="1" ht="21" customHeight="1">
      <c r="A52" s="13" t="s">
        <v>107</v>
      </c>
      <c r="B52" s="13" t="s">
        <v>108</v>
      </c>
      <c r="C52" s="133">
        <v>5353.16</v>
      </c>
      <c r="D52" s="133">
        <v>3963.37</v>
      </c>
      <c r="E52" s="14"/>
      <c r="F52" s="14"/>
      <c r="G52" s="14"/>
      <c r="H52" s="14"/>
      <c r="I52" s="14"/>
      <c r="J52" s="146">
        <v>1389.79</v>
      </c>
    </row>
    <row r="53" spans="1:10" s="108" customFormat="1" ht="21" customHeight="1">
      <c r="A53" s="13" t="s">
        <v>109</v>
      </c>
      <c r="B53" s="13" t="s">
        <v>110</v>
      </c>
      <c r="C53" s="133">
        <v>1284.01</v>
      </c>
      <c r="D53" s="133">
        <v>1284.01</v>
      </c>
      <c r="E53" s="14"/>
      <c r="F53" s="14"/>
      <c r="G53" s="14"/>
      <c r="H53" s="14"/>
      <c r="I53" s="14"/>
      <c r="J53" s="14"/>
    </row>
    <row r="54" spans="1:10" s="1" customFormat="1" ht="21" customHeight="1">
      <c r="A54" s="30" t="s">
        <v>111</v>
      </c>
      <c r="B54" s="66" t="s">
        <v>112</v>
      </c>
      <c r="C54" s="124">
        <f>SUM(C55:C55)</f>
        <v>517.98</v>
      </c>
      <c r="D54" s="124">
        <f>SUM(D55:D55)</f>
        <v>517.98</v>
      </c>
      <c r="E54" s="118"/>
      <c r="F54" s="118"/>
      <c r="G54" s="118"/>
      <c r="H54" s="118"/>
      <c r="I54" s="118"/>
      <c r="J54" s="118"/>
    </row>
    <row r="55" spans="1:10" s="1" customFormat="1" ht="21" customHeight="1">
      <c r="A55" s="30">
        <v>2140499</v>
      </c>
      <c r="B55" s="30" t="s">
        <v>113</v>
      </c>
      <c r="C55" s="124">
        <v>517.98</v>
      </c>
      <c r="D55" s="124">
        <v>517.98</v>
      </c>
      <c r="E55" s="118"/>
      <c r="F55" s="118"/>
      <c r="G55" s="118"/>
      <c r="H55" s="118"/>
      <c r="I55" s="118"/>
      <c r="J55" s="118"/>
    </row>
    <row r="56" spans="1:10" s="1" customFormat="1" ht="21" customHeight="1">
      <c r="A56" s="30" t="s">
        <v>114</v>
      </c>
      <c r="B56" s="66" t="s">
        <v>115</v>
      </c>
      <c r="C56" s="124">
        <f>SUM(C57:C58)</f>
        <v>22884.14</v>
      </c>
      <c r="D56" s="124">
        <f>SUM(D57:D58)</f>
        <v>22884.14</v>
      </c>
      <c r="E56" s="118"/>
      <c r="F56" s="118"/>
      <c r="G56" s="118"/>
      <c r="H56" s="118"/>
      <c r="I56" s="118"/>
      <c r="J56" s="118"/>
    </row>
    <row r="57" spans="1:10" s="1" customFormat="1" ht="21" customHeight="1">
      <c r="A57" s="30">
        <v>2140601</v>
      </c>
      <c r="B57" s="84" t="s">
        <v>116</v>
      </c>
      <c r="C57" s="124">
        <v>107.13</v>
      </c>
      <c r="D57" s="124">
        <v>107.13</v>
      </c>
      <c r="E57" s="118"/>
      <c r="F57" s="118"/>
      <c r="G57" s="118"/>
      <c r="H57" s="118"/>
      <c r="I57" s="118"/>
      <c r="J57" s="118"/>
    </row>
    <row r="58" spans="1:10" s="1" customFormat="1" ht="21" customHeight="1">
      <c r="A58" s="30" t="s">
        <v>117</v>
      </c>
      <c r="B58" s="30" t="s">
        <v>118</v>
      </c>
      <c r="C58" s="124">
        <v>22777.01</v>
      </c>
      <c r="D58" s="124">
        <v>22777.01</v>
      </c>
      <c r="E58" s="118"/>
      <c r="F58" s="118"/>
      <c r="G58" s="118"/>
      <c r="H58" s="118"/>
      <c r="I58" s="118"/>
      <c r="J58" s="118"/>
    </row>
    <row r="59" spans="1:10" s="1" customFormat="1" ht="21" customHeight="1">
      <c r="A59" s="66">
        <v>220</v>
      </c>
      <c r="B59" s="66" t="s">
        <v>119</v>
      </c>
      <c r="C59" s="124">
        <f>SUM(C60)</f>
        <v>20.12</v>
      </c>
      <c r="D59" s="124">
        <f>SUM(D60)</f>
        <v>20.12</v>
      </c>
      <c r="E59" s="118"/>
      <c r="F59" s="118"/>
      <c r="G59" s="118"/>
      <c r="H59" s="118"/>
      <c r="I59" s="118"/>
      <c r="J59" s="118"/>
    </row>
    <row r="60" spans="1:10" s="1" customFormat="1" ht="21" customHeight="1">
      <c r="A60" s="30">
        <v>22001</v>
      </c>
      <c r="B60" s="66" t="s">
        <v>120</v>
      </c>
      <c r="C60" s="124">
        <f>SUM(C61)</f>
        <v>20.12</v>
      </c>
      <c r="D60" s="124">
        <f>SUM(D61)</f>
        <v>20.12</v>
      </c>
      <c r="E60" s="118"/>
      <c r="F60" s="118"/>
      <c r="G60" s="118"/>
      <c r="H60" s="118"/>
      <c r="I60" s="118"/>
      <c r="J60" s="118"/>
    </row>
    <row r="61" spans="1:10" s="1" customFormat="1" ht="21" customHeight="1">
      <c r="A61" s="30">
        <v>2200199</v>
      </c>
      <c r="B61" s="30" t="s">
        <v>121</v>
      </c>
      <c r="C61" s="124">
        <v>20.12</v>
      </c>
      <c r="D61" s="124">
        <v>20.12</v>
      </c>
      <c r="E61" s="118"/>
      <c r="F61" s="118"/>
      <c r="G61" s="118"/>
      <c r="H61" s="118"/>
      <c r="I61" s="118"/>
      <c r="J61" s="118"/>
    </row>
    <row r="62" spans="1:10" s="1" customFormat="1" ht="21" customHeight="1">
      <c r="A62" s="66" t="s">
        <v>122</v>
      </c>
      <c r="B62" s="66" t="s">
        <v>123</v>
      </c>
      <c r="C62" s="122">
        <f>C63</f>
        <v>270.08999999999997</v>
      </c>
      <c r="D62" s="122">
        <f>D63</f>
        <v>270.08999999999997</v>
      </c>
      <c r="E62" s="118"/>
      <c r="F62" s="118"/>
      <c r="G62" s="118"/>
      <c r="H62" s="118"/>
      <c r="I62" s="118"/>
      <c r="J62" s="118"/>
    </row>
    <row r="63" spans="1:10" s="1" customFormat="1" ht="21" customHeight="1">
      <c r="A63" s="30" t="s">
        <v>124</v>
      </c>
      <c r="B63" s="66" t="s">
        <v>125</v>
      </c>
      <c r="C63" s="124">
        <f>C64</f>
        <v>270.08999999999997</v>
      </c>
      <c r="D63" s="124">
        <f>D64</f>
        <v>270.08999999999997</v>
      </c>
      <c r="E63" s="118"/>
      <c r="F63" s="118"/>
      <c r="G63" s="118"/>
      <c r="H63" s="118"/>
      <c r="I63" s="118"/>
      <c r="J63" s="118"/>
    </row>
    <row r="64" spans="1:10" s="1" customFormat="1" ht="21" customHeight="1">
      <c r="A64" s="30" t="s">
        <v>126</v>
      </c>
      <c r="B64" s="30" t="s">
        <v>127</v>
      </c>
      <c r="C64" s="124">
        <v>270.08999999999997</v>
      </c>
      <c r="D64" s="124">
        <v>270.08999999999997</v>
      </c>
      <c r="E64" s="118"/>
      <c r="F64" s="118"/>
      <c r="G64" s="118"/>
      <c r="H64" s="118"/>
      <c r="I64" s="118"/>
      <c r="J64" s="118"/>
    </row>
    <row r="65" spans="1:10" ht="13.5">
      <c r="A65" s="33" t="s">
        <v>128</v>
      </c>
      <c r="C65" s="110"/>
      <c r="D65" s="110"/>
      <c r="E65" s="53"/>
      <c r="F65" s="53"/>
      <c r="G65" s="53"/>
      <c r="H65" s="53"/>
      <c r="I65" s="53"/>
      <c r="J65" s="53"/>
    </row>
    <row r="66" spans="1:10" ht="13.5">
      <c r="A66" s="33" t="s">
        <v>33</v>
      </c>
      <c r="C66" s="110"/>
      <c r="D66" s="110"/>
      <c r="E66" s="53"/>
      <c r="F66" s="53"/>
      <c r="G66" s="53"/>
      <c r="H66" s="53"/>
      <c r="I66" s="53"/>
      <c r="J66" s="53"/>
    </row>
    <row r="67" spans="1:10">
      <c r="C67" s="110"/>
      <c r="D67" s="110"/>
      <c r="E67" s="53"/>
      <c r="F67" s="53"/>
      <c r="G67" s="53"/>
      <c r="H67" s="53"/>
      <c r="I67" s="53"/>
      <c r="J67" s="53"/>
    </row>
    <row r="68" spans="1:10">
      <c r="C68" s="110"/>
      <c r="D68" s="110"/>
      <c r="E68" s="53"/>
      <c r="F68" s="53"/>
      <c r="G68" s="53"/>
      <c r="H68" s="53"/>
      <c r="I68" s="53"/>
      <c r="J68" s="53"/>
    </row>
    <row r="69" spans="1:10">
      <c r="C69" s="110"/>
      <c r="D69" s="110"/>
      <c r="E69" s="53"/>
      <c r="F69" s="53"/>
      <c r="G69" s="53"/>
      <c r="H69" s="53"/>
      <c r="I69" s="53"/>
      <c r="J69" s="53"/>
    </row>
    <row r="70" spans="1:10">
      <c r="C70" s="110"/>
      <c r="D70" s="110"/>
      <c r="E70" s="53"/>
      <c r="F70" s="53"/>
      <c r="G70" s="53"/>
      <c r="H70" s="53"/>
      <c r="I70" s="53"/>
      <c r="J70" s="53"/>
    </row>
    <row r="71" spans="1:10">
      <c r="C71" s="110"/>
      <c r="D71" s="110"/>
      <c r="E71" s="53"/>
      <c r="F71" s="53"/>
      <c r="G71" s="53"/>
      <c r="H71" s="53"/>
      <c r="I71" s="53"/>
      <c r="J71" s="53"/>
    </row>
    <row r="72" spans="1:10">
      <c r="C72" s="110"/>
      <c r="D72" s="110"/>
      <c r="E72" s="53"/>
      <c r="F72" s="53"/>
      <c r="G72" s="53"/>
      <c r="H72" s="53"/>
      <c r="I72" s="53"/>
      <c r="J72" s="53"/>
    </row>
    <row r="73" spans="1:10">
      <c r="C73" s="110"/>
      <c r="D73" s="110"/>
      <c r="E73" s="53"/>
      <c r="F73" s="53"/>
      <c r="G73" s="53"/>
      <c r="H73" s="53"/>
      <c r="I73" s="53"/>
      <c r="J73" s="53"/>
    </row>
    <row r="74" spans="1:10">
      <c r="A74" s="2"/>
      <c r="C74" s="110"/>
      <c r="D74" s="110"/>
      <c r="E74" s="53"/>
      <c r="F74" s="53"/>
      <c r="G74" s="53"/>
      <c r="H74" s="53"/>
      <c r="I74" s="53"/>
      <c r="J74" s="53"/>
    </row>
    <row r="75" spans="1:10">
      <c r="A75" s="2"/>
      <c r="C75" s="110"/>
      <c r="D75" s="110"/>
      <c r="E75" s="53"/>
      <c r="F75" s="53"/>
      <c r="G75" s="53"/>
      <c r="H75" s="53"/>
      <c r="I75" s="53"/>
      <c r="J75" s="53"/>
    </row>
    <row r="76" spans="1:10">
      <c r="A76" s="2"/>
      <c r="C76" s="110"/>
      <c r="D76" s="110"/>
      <c r="E76" s="53"/>
      <c r="F76" s="53"/>
      <c r="G76" s="53"/>
      <c r="H76" s="53"/>
      <c r="I76" s="53"/>
      <c r="J76" s="53"/>
    </row>
    <row r="77" spans="1:10">
      <c r="A77" s="2"/>
      <c r="C77" s="110"/>
      <c r="D77" s="110"/>
      <c r="E77" s="53"/>
      <c r="F77" s="53"/>
      <c r="G77" s="53"/>
      <c r="H77" s="53"/>
      <c r="I77" s="53"/>
      <c r="J77" s="53"/>
    </row>
    <row r="78" spans="1:10">
      <c r="A78" s="2"/>
      <c r="C78" s="110"/>
      <c r="D78" s="110"/>
      <c r="E78" s="53"/>
      <c r="F78" s="53"/>
      <c r="G78" s="53"/>
      <c r="H78" s="53"/>
      <c r="I78" s="53"/>
      <c r="J78" s="53"/>
    </row>
    <row r="79" spans="1:10">
      <c r="A79" s="2"/>
      <c r="C79" s="110"/>
      <c r="D79" s="110"/>
      <c r="E79" s="53"/>
      <c r="F79" s="53"/>
      <c r="G79" s="53"/>
      <c r="H79" s="53"/>
      <c r="I79" s="53"/>
      <c r="J79" s="53"/>
    </row>
    <row r="80" spans="1:10">
      <c r="A80" s="2"/>
      <c r="C80" s="110"/>
      <c r="D80" s="110"/>
      <c r="E80" s="53"/>
      <c r="F80" s="53"/>
      <c r="G80" s="53"/>
      <c r="H80" s="53"/>
      <c r="I80" s="53"/>
      <c r="J80" s="53"/>
    </row>
    <row r="81" spans="1:10">
      <c r="A81" s="2"/>
      <c r="C81" s="110"/>
      <c r="D81" s="110"/>
      <c r="E81" s="53"/>
      <c r="F81" s="53"/>
      <c r="G81" s="53"/>
      <c r="H81" s="53"/>
      <c r="I81" s="53"/>
      <c r="J81" s="53"/>
    </row>
    <row r="82" spans="1:10">
      <c r="A82" s="2"/>
      <c r="C82" s="110"/>
      <c r="D82" s="110"/>
      <c r="E82" s="53"/>
      <c r="F82" s="53"/>
      <c r="G82" s="53"/>
      <c r="H82" s="53"/>
      <c r="I82" s="53"/>
      <c r="J82" s="53"/>
    </row>
    <row r="83" spans="1:10">
      <c r="A83" s="2"/>
      <c r="C83" s="110"/>
      <c r="D83" s="110"/>
      <c r="E83" s="53"/>
      <c r="F83" s="53"/>
      <c r="G83" s="53"/>
      <c r="H83" s="53"/>
      <c r="I83" s="53"/>
      <c r="J83" s="53"/>
    </row>
    <row r="84" spans="1:10">
      <c r="A84" s="2"/>
      <c r="C84" s="110"/>
      <c r="D84" s="110"/>
      <c r="E84" s="53"/>
      <c r="F84" s="53"/>
      <c r="G84" s="53"/>
      <c r="H84" s="53"/>
      <c r="I84" s="53"/>
      <c r="J84" s="53"/>
    </row>
    <row r="85" spans="1:10">
      <c r="A85" s="2"/>
      <c r="C85" s="110"/>
      <c r="D85" s="110"/>
      <c r="E85" s="53"/>
      <c r="F85" s="53"/>
      <c r="G85" s="53"/>
      <c r="H85" s="53"/>
      <c r="I85" s="53"/>
      <c r="J85" s="53"/>
    </row>
    <row r="86" spans="1:10">
      <c r="A86" s="2"/>
      <c r="C86" s="110"/>
      <c r="D86" s="110"/>
      <c r="E86" s="53"/>
      <c r="F86" s="53"/>
      <c r="G86" s="53"/>
      <c r="H86" s="53"/>
      <c r="I86" s="53"/>
      <c r="J86" s="53"/>
    </row>
    <row r="87" spans="1:10">
      <c r="A87" s="2"/>
      <c r="C87" s="110"/>
      <c r="D87" s="110"/>
      <c r="E87" s="53"/>
      <c r="F87" s="53"/>
      <c r="G87" s="53"/>
      <c r="H87" s="53"/>
      <c r="I87" s="53"/>
      <c r="J87" s="53"/>
    </row>
    <row r="88" spans="1:10">
      <c r="A88" s="2"/>
      <c r="C88" s="110"/>
      <c r="D88" s="110"/>
      <c r="E88" s="53"/>
      <c r="F88" s="53"/>
      <c r="G88" s="53"/>
      <c r="H88" s="53"/>
      <c r="I88" s="53"/>
      <c r="J88" s="53"/>
    </row>
    <row r="89" spans="1:10">
      <c r="A89" s="2"/>
      <c r="C89" s="110"/>
      <c r="D89" s="110"/>
      <c r="E89" s="53"/>
      <c r="F89" s="53"/>
      <c r="G89" s="53"/>
      <c r="H89" s="53"/>
      <c r="I89" s="53"/>
      <c r="J89" s="53"/>
    </row>
    <row r="90" spans="1:10">
      <c r="A90" s="2"/>
      <c r="C90" s="110"/>
      <c r="D90" s="110"/>
      <c r="E90" s="53"/>
      <c r="F90" s="53"/>
      <c r="G90" s="53"/>
      <c r="H90" s="53"/>
      <c r="I90" s="53"/>
      <c r="J90" s="53"/>
    </row>
    <row r="91" spans="1:10">
      <c r="A91" s="2"/>
      <c r="C91" s="110"/>
      <c r="D91" s="110"/>
      <c r="E91" s="53"/>
      <c r="F91" s="53"/>
      <c r="G91" s="53"/>
      <c r="H91" s="53"/>
      <c r="I91" s="53"/>
      <c r="J91" s="53"/>
    </row>
    <row r="92" spans="1:10">
      <c r="A92" s="2"/>
      <c r="C92" s="110"/>
      <c r="D92" s="110"/>
      <c r="E92" s="53"/>
      <c r="F92" s="53"/>
      <c r="G92" s="53"/>
      <c r="H92" s="53"/>
      <c r="I92" s="53"/>
      <c r="J92" s="53"/>
    </row>
    <row r="93" spans="1:10">
      <c r="A93" s="2"/>
      <c r="C93" s="110"/>
      <c r="D93" s="110"/>
      <c r="E93" s="53"/>
      <c r="F93" s="53"/>
      <c r="G93" s="53"/>
      <c r="H93" s="53"/>
      <c r="I93" s="53"/>
      <c r="J93" s="53"/>
    </row>
    <row r="94" spans="1:10">
      <c r="A94" s="2"/>
      <c r="C94" s="110"/>
      <c r="D94" s="110"/>
      <c r="E94" s="53"/>
      <c r="F94" s="53"/>
      <c r="G94" s="53"/>
      <c r="H94" s="53"/>
      <c r="I94" s="53"/>
      <c r="J94" s="53"/>
    </row>
    <row r="95" spans="1:10">
      <c r="A95" s="2"/>
      <c r="C95" s="110"/>
      <c r="D95" s="110"/>
      <c r="E95" s="53"/>
      <c r="F95" s="53"/>
      <c r="G95" s="53"/>
      <c r="H95" s="53"/>
      <c r="I95" s="53"/>
      <c r="J95" s="53"/>
    </row>
    <row r="96" spans="1:10">
      <c r="A96" s="2"/>
      <c r="C96" s="110"/>
      <c r="D96" s="110"/>
      <c r="E96" s="53"/>
      <c r="F96" s="53"/>
      <c r="G96" s="53"/>
      <c r="H96" s="53"/>
      <c r="I96" s="53"/>
      <c r="J96" s="53"/>
    </row>
    <row r="97" spans="1:10">
      <c r="A97" s="2"/>
      <c r="C97" s="110"/>
      <c r="D97" s="110"/>
      <c r="E97" s="53"/>
      <c r="F97" s="53"/>
      <c r="G97" s="53"/>
      <c r="H97" s="53"/>
      <c r="I97" s="53"/>
      <c r="J97" s="53"/>
    </row>
    <row r="98" spans="1:10" ht="409.6">
      <c r="A98" s="2"/>
      <c r="C98" s="110"/>
      <c r="D98" s="110"/>
      <c r="E98" s="53"/>
      <c r="F98" s="53"/>
      <c r="G98" s="53"/>
      <c r="H98" s="53"/>
      <c r="I98" s="53"/>
      <c r="J98" s="53"/>
    </row>
    <row r="99" spans="1:10">
      <c r="A99" s="2"/>
      <c r="C99" s="110"/>
      <c r="D99" s="110"/>
      <c r="E99" s="53"/>
      <c r="F99" s="53"/>
      <c r="G99" s="53"/>
      <c r="H99" s="53"/>
      <c r="I99" s="53"/>
      <c r="J99" s="53"/>
    </row>
    <row r="100" spans="1:10">
      <c r="A100" s="2"/>
      <c r="C100" s="110"/>
      <c r="D100" s="110"/>
      <c r="E100" s="53"/>
      <c r="F100" s="53"/>
      <c r="G100" s="53"/>
      <c r="H100" s="53"/>
      <c r="I100" s="53"/>
      <c r="J100" s="53"/>
    </row>
    <row r="101" spans="1:10">
      <c r="A101" s="2"/>
      <c r="C101" s="110"/>
      <c r="D101" s="110"/>
      <c r="E101" s="53"/>
      <c r="F101" s="53"/>
      <c r="G101" s="53"/>
      <c r="H101" s="53"/>
      <c r="I101" s="53"/>
      <c r="J101" s="53"/>
    </row>
    <row r="102" spans="1:10">
      <c r="A102" s="2"/>
      <c r="C102" s="110"/>
      <c r="D102" s="110"/>
      <c r="E102" s="53"/>
      <c r="F102" s="53"/>
      <c r="G102" s="53"/>
      <c r="H102" s="53"/>
      <c r="I102" s="53"/>
      <c r="J102" s="53"/>
    </row>
    <row r="103" spans="1:10">
      <c r="A103" s="2"/>
      <c r="C103" s="110"/>
      <c r="D103" s="110"/>
      <c r="E103" s="53"/>
      <c r="F103" s="53"/>
      <c r="G103" s="53"/>
      <c r="H103" s="53"/>
      <c r="I103" s="53"/>
      <c r="J103" s="53"/>
    </row>
    <row r="104" spans="1:10">
      <c r="A104" s="2"/>
      <c r="C104" s="110"/>
      <c r="D104" s="110"/>
      <c r="E104" s="53"/>
      <c r="F104" s="53"/>
      <c r="G104" s="53"/>
      <c r="H104" s="53"/>
      <c r="I104" s="53"/>
      <c r="J104" s="53"/>
    </row>
    <row r="105" spans="1:10">
      <c r="A105" s="2"/>
      <c r="C105" s="110"/>
      <c r="D105" s="110"/>
      <c r="E105" s="53"/>
      <c r="F105" s="53"/>
      <c r="G105" s="53"/>
      <c r="H105" s="53"/>
      <c r="I105" s="53"/>
      <c r="J105" s="53"/>
    </row>
    <row r="106" spans="1:10">
      <c r="A106" s="2"/>
      <c r="C106" s="110"/>
      <c r="D106" s="110"/>
      <c r="E106" s="53"/>
      <c r="F106" s="53"/>
      <c r="G106" s="53"/>
      <c r="H106" s="53"/>
      <c r="I106" s="53"/>
      <c r="J106" s="53"/>
    </row>
    <row r="107" spans="1:10">
      <c r="A107" s="2"/>
      <c r="C107" s="110"/>
      <c r="D107" s="110"/>
      <c r="E107" s="53"/>
      <c r="F107" s="53"/>
      <c r="G107" s="53"/>
      <c r="H107" s="53"/>
      <c r="I107" s="53"/>
      <c r="J107" s="53"/>
    </row>
    <row r="108" spans="1:10">
      <c r="A108" s="2"/>
      <c r="C108" s="110"/>
      <c r="D108" s="110"/>
      <c r="E108" s="53"/>
      <c r="F108" s="53"/>
      <c r="G108" s="53"/>
      <c r="H108" s="53"/>
      <c r="I108" s="53"/>
      <c r="J108" s="53"/>
    </row>
    <row r="109" spans="1:10">
      <c r="A109" s="2"/>
      <c r="C109" s="110"/>
      <c r="D109" s="110"/>
      <c r="E109" s="53"/>
      <c r="F109" s="53"/>
      <c r="G109" s="53"/>
      <c r="H109" s="53"/>
      <c r="I109" s="53"/>
      <c r="J109" s="53"/>
    </row>
    <row r="110" spans="1:10">
      <c r="A110" s="2"/>
      <c r="C110" s="110"/>
      <c r="D110" s="110"/>
      <c r="E110" s="53"/>
      <c r="F110" s="53"/>
      <c r="G110" s="53"/>
      <c r="H110" s="53"/>
      <c r="I110" s="53"/>
      <c r="J110" s="53"/>
    </row>
    <row r="111" spans="1:10">
      <c r="A111" s="2"/>
      <c r="C111" s="110"/>
      <c r="D111" s="110"/>
      <c r="E111" s="53"/>
      <c r="F111" s="53"/>
      <c r="G111" s="53"/>
      <c r="H111" s="53"/>
      <c r="I111" s="53"/>
      <c r="J111" s="53"/>
    </row>
    <row r="112" spans="1:10">
      <c r="A112" s="2"/>
      <c r="C112" s="110"/>
      <c r="D112" s="110"/>
      <c r="E112" s="53"/>
      <c r="F112" s="53"/>
      <c r="G112" s="53"/>
      <c r="H112" s="53"/>
      <c r="I112" s="53"/>
      <c r="J112" s="53"/>
    </row>
    <row r="113" spans="1:10">
      <c r="A113" s="2"/>
      <c r="C113" s="110"/>
      <c r="D113" s="110"/>
      <c r="E113" s="53"/>
      <c r="F113" s="53"/>
      <c r="G113" s="53"/>
      <c r="H113" s="53"/>
      <c r="I113" s="53"/>
      <c r="J113" s="53"/>
    </row>
    <row r="114" spans="1:10">
      <c r="A114" s="2"/>
      <c r="C114" s="110"/>
      <c r="D114" s="110"/>
      <c r="E114" s="53"/>
      <c r="F114" s="53"/>
      <c r="G114" s="53"/>
      <c r="H114" s="53"/>
      <c r="I114" s="53"/>
      <c r="J114" s="53"/>
    </row>
    <row r="115" spans="1:10">
      <c r="A115" s="2"/>
      <c r="C115" s="110"/>
      <c r="D115" s="110"/>
      <c r="E115" s="53"/>
      <c r="F115" s="53"/>
      <c r="G115" s="53"/>
      <c r="H115" s="53"/>
      <c r="I115" s="53"/>
      <c r="J115" s="53"/>
    </row>
    <row r="116" spans="1:10">
      <c r="A116" s="2"/>
      <c r="C116" s="110"/>
      <c r="D116" s="110"/>
      <c r="E116" s="53"/>
      <c r="F116" s="53"/>
      <c r="G116" s="53"/>
      <c r="H116" s="53"/>
      <c r="I116" s="53"/>
      <c r="J116" s="53"/>
    </row>
    <row r="117" spans="1:10">
      <c r="A117" s="2"/>
      <c r="C117" s="110"/>
      <c r="D117" s="110"/>
      <c r="E117" s="53"/>
      <c r="F117" s="53"/>
      <c r="G117" s="53"/>
      <c r="H117" s="53"/>
      <c r="I117" s="53"/>
      <c r="J117" s="53"/>
    </row>
    <row r="118" spans="1:10">
      <c r="A118" s="2"/>
      <c r="C118" s="110"/>
      <c r="D118" s="110"/>
      <c r="E118" s="53"/>
      <c r="F118" s="53"/>
      <c r="G118" s="53"/>
      <c r="H118" s="53"/>
      <c r="I118" s="53"/>
      <c r="J118" s="53"/>
    </row>
    <row r="119" spans="1:10">
      <c r="A119" s="2"/>
      <c r="C119" s="110"/>
      <c r="D119" s="110"/>
      <c r="E119" s="53"/>
      <c r="F119" s="53"/>
      <c r="G119" s="53"/>
      <c r="H119" s="53"/>
      <c r="I119" s="53"/>
      <c r="J119" s="53"/>
    </row>
    <row r="120" spans="1:10">
      <c r="A120" s="2"/>
      <c r="C120" s="110"/>
      <c r="D120" s="110"/>
      <c r="E120" s="53"/>
      <c r="F120" s="53"/>
      <c r="G120" s="53"/>
      <c r="H120" s="53"/>
      <c r="I120" s="53"/>
      <c r="J120" s="53"/>
    </row>
    <row r="121" spans="1:10">
      <c r="A121" s="2"/>
      <c r="C121" s="110"/>
      <c r="D121" s="110"/>
      <c r="E121" s="53"/>
      <c r="F121" s="53"/>
      <c r="G121" s="53"/>
      <c r="H121" s="53"/>
      <c r="I121" s="53"/>
      <c r="J121" s="53"/>
    </row>
    <row r="122" spans="1:10">
      <c r="A122" s="2"/>
      <c r="C122" s="110"/>
      <c r="D122" s="110"/>
      <c r="E122" s="53"/>
      <c r="F122" s="53"/>
      <c r="G122" s="53"/>
      <c r="H122" s="53"/>
      <c r="I122" s="53"/>
      <c r="J122" s="53"/>
    </row>
    <row r="123" spans="1:10">
      <c r="A123" s="2"/>
      <c r="C123" s="110"/>
      <c r="D123" s="110"/>
      <c r="E123" s="53"/>
      <c r="F123" s="53"/>
      <c r="G123" s="53"/>
      <c r="H123" s="53"/>
      <c r="I123" s="53"/>
      <c r="J123" s="53"/>
    </row>
    <row r="124" spans="1:10">
      <c r="A124" s="2"/>
      <c r="C124" s="110"/>
      <c r="D124" s="110"/>
      <c r="E124" s="53"/>
      <c r="F124" s="53"/>
      <c r="G124" s="53"/>
      <c r="H124" s="53"/>
      <c r="I124" s="53"/>
      <c r="J124" s="53"/>
    </row>
    <row r="125" spans="1:10">
      <c r="A125" s="2"/>
      <c r="C125" s="110"/>
      <c r="D125" s="110"/>
      <c r="E125" s="53"/>
      <c r="F125" s="53"/>
      <c r="G125" s="53"/>
      <c r="H125" s="53"/>
      <c r="I125" s="53"/>
      <c r="J125" s="53"/>
    </row>
    <row r="126" spans="1:10">
      <c r="A126" s="2"/>
      <c r="C126" s="110"/>
      <c r="D126" s="110"/>
      <c r="E126" s="53"/>
      <c r="F126" s="53"/>
      <c r="G126" s="53"/>
      <c r="H126" s="53"/>
      <c r="I126" s="53"/>
      <c r="J126" s="53"/>
    </row>
    <row r="127" spans="1:10">
      <c r="A127" s="2"/>
      <c r="C127" s="110"/>
      <c r="D127" s="110"/>
      <c r="E127" s="53"/>
      <c r="F127" s="53"/>
      <c r="G127" s="53"/>
      <c r="H127" s="53"/>
      <c r="I127" s="53"/>
      <c r="J127" s="53"/>
    </row>
    <row r="128" spans="1:10">
      <c r="A128" s="2"/>
      <c r="C128" s="110"/>
      <c r="D128" s="110"/>
      <c r="E128" s="53"/>
      <c r="F128" s="53"/>
      <c r="G128" s="53"/>
      <c r="H128" s="53"/>
      <c r="I128" s="53"/>
      <c r="J128" s="5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5" type="noConversion"/>
  <conditionalFormatting sqref="B3">
    <cfRule type="expression" dxfId="9" priority="1" stopIfTrue="1">
      <formula>含公式的单元格</formula>
    </cfRule>
  </conditionalFormatting>
  <printOptions horizontalCentered="1"/>
  <pageMargins left="0.59055118110236204" right="0.196850393700787" top="0.59055118110236204" bottom="0.39370078740157499" header="0.118110236220472" footer="0.11811023622047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opLeftCell="A52" workbookViewId="0">
      <selection activeCell="A68" sqref="A68:XFD68"/>
    </sheetView>
  </sheetViews>
  <sheetFormatPr defaultColWidth="9.33203125" defaultRowHeight="11.25"/>
  <cols>
    <col min="1" max="1" width="12" style="109" customWidth="1"/>
    <col min="2" max="2" width="31.33203125" style="2" customWidth="1"/>
    <col min="3" max="3" width="17.5" style="2" customWidth="1"/>
    <col min="4" max="4" width="15.1640625" style="2" customWidth="1"/>
    <col min="5" max="5" width="16.1640625" style="110" customWidth="1"/>
    <col min="6" max="6" width="7.1640625" style="2" customWidth="1"/>
    <col min="7" max="7" width="7.6640625" style="2" customWidth="1"/>
    <col min="8" max="8" width="7.33203125" style="2" customWidth="1"/>
    <col min="9" max="240" width="9.33203125" style="2"/>
    <col min="241" max="243" width="3.6640625" style="2" customWidth="1"/>
    <col min="244" max="244" width="43.6640625" style="2" customWidth="1"/>
    <col min="245" max="251" width="20" style="2" customWidth="1"/>
    <col min="252" max="252" width="11.33203125" style="2" customWidth="1"/>
    <col min="253" max="16384" width="9.33203125" style="2"/>
  </cols>
  <sheetData>
    <row r="1" spans="1:8" ht="35.25" customHeight="1">
      <c r="A1" s="192" t="s">
        <v>129</v>
      </c>
      <c r="B1" s="193"/>
      <c r="C1" s="193"/>
      <c r="D1" s="193"/>
      <c r="E1" s="193"/>
      <c r="F1" s="193"/>
      <c r="G1" s="193"/>
      <c r="H1" s="193"/>
    </row>
    <row r="2" spans="1:8" ht="13.5">
      <c r="A2" s="3"/>
      <c r="B2" s="111"/>
      <c r="C2" s="111"/>
      <c r="D2" s="111"/>
      <c r="E2" s="112"/>
      <c r="F2" s="111"/>
      <c r="G2" s="111"/>
      <c r="H2" s="41" t="s">
        <v>130</v>
      </c>
    </row>
    <row r="3" spans="1:8" ht="14.25">
      <c r="A3" s="195" t="s">
        <v>3</v>
      </c>
      <c r="B3" s="195"/>
      <c r="C3" s="111"/>
      <c r="D3" s="111"/>
      <c r="E3" s="113"/>
      <c r="F3" s="111"/>
      <c r="G3" s="111"/>
      <c r="H3" s="41" t="s">
        <v>4</v>
      </c>
    </row>
    <row r="4" spans="1:8" s="1" customFormat="1" ht="21.75" customHeight="1">
      <c r="A4" s="205" t="s">
        <v>7</v>
      </c>
      <c r="B4" s="206" t="s">
        <v>36</v>
      </c>
      <c r="C4" s="200" t="s">
        <v>26</v>
      </c>
      <c r="D4" s="200" t="s">
        <v>131</v>
      </c>
      <c r="E4" s="209" t="s">
        <v>132</v>
      </c>
      <c r="F4" s="200" t="s">
        <v>133</v>
      </c>
      <c r="G4" s="200" t="s">
        <v>134</v>
      </c>
      <c r="H4" s="200" t="s">
        <v>135</v>
      </c>
    </row>
    <row r="5" spans="1:8" s="1" customFormat="1" ht="17.25" customHeight="1">
      <c r="A5" s="200" t="s">
        <v>43</v>
      </c>
      <c r="B5" s="200" t="s">
        <v>44</v>
      </c>
      <c r="C5" s="201"/>
      <c r="D5" s="201"/>
      <c r="E5" s="210"/>
      <c r="F5" s="201"/>
      <c r="G5" s="201"/>
      <c r="H5" s="201"/>
    </row>
    <row r="6" spans="1:8" s="1" customFormat="1" ht="21" customHeight="1">
      <c r="A6" s="201"/>
      <c r="B6" s="201" t="s">
        <v>36</v>
      </c>
      <c r="C6" s="201"/>
      <c r="D6" s="201"/>
      <c r="E6" s="210"/>
      <c r="F6" s="201"/>
      <c r="G6" s="201"/>
      <c r="H6" s="201"/>
    </row>
    <row r="7" spans="1:8" s="1" customFormat="1" ht="21" customHeight="1">
      <c r="A7" s="202"/>
      <c r="B7" s="202" t="s">
        <v>36</v>
      </c>
      <c r="C7" s="202"/>
      <c r="D7" s="202"/>
      <c r="E7" s="211"/>
      <c r="F7" s="202"/>
      <c r="G7" s="202"/>
      <c r="H7" s="202"/>
    </row>
    <row r="8" spans="1:8" s="106" customFormat="1" ht="20.25" customHeight="1">
      <c r="A8" s="207" t="s">
        <v>31</v>
      </c>
      <c r="B8" s="208"/>
      <c r="C8" s="114">
        <f>SUM(C9,C16,C19,C29,C33,C38,C47,C50,C62,C65)</f>
        <v>78448.549999999988</v>
      </c>
      <c r="D8" s="114">
        <f>SUM(D9,D16,D19,D29,D33,D38,D47,D50,D62,D65)</f>
        <v>8097.54</v>
      </c>
      <c r="E8" s="115">
        <f>SUM(E9,E16,E19,E29,E33,E38,E47,E50,E62,E65)</f>
        <v>70351.010000000009</v>
      </c>
      <c r="F8" s="116"/>
      <c r="G8" s="116"/>
      <c r="H8" s="116"/>
    </row>
    <row r="9" spans="1:8" s="1" customFormat="1" ht="20.25" customHeight="1">
      <c r="A9" s="66" t="s">
        <v>48</v>
      </c>
      <c r="B9" s="66" t="s">
        <v>49</v>
      </c>
      <c r="C9" s="117">
        <f>SUM(C10,C12,C14)</f>
        <v>1719</v>
      </c>
      <c r="D9" s="117"/>
      <c r="E9" s="117">
        <f>SUM(E10,E12,E14)</f>
        <v>1719</v>
      </c>
      <c r="F9" s="118"/>
      <c r="G9" s="118"/>
      <c r="H9" s="118"/>
    </row>
    <row r="10" spans="1:8" s="1" customFormat="1" ht="20.25" customHeight="1">
      <c r="A10" s="30">
        <v>20103</v>
      </c>
      <c r="B10" s="66" t="s">
        <v>50</v>
      </c>
      <c r="C10" s="119">
        <f>SUM(D10:E10)</f>
        <v>300</v>
      </c>
      <c r="D10" s="119"/>
      <c r="E10" s="120">
        <f>E11</f>
        <v>300</v>
      </c>
      <c r="F10" s="121"/>
      <c r="G10" s="121"/>
      <c r="H10" s="121"/>
    </row>
    <row r="11" spans="1:8" s="1" customFormat="1" ht="20.25" customHeight="1">
      <c r="A11" s="30">
        <v>2010399</v>
      </c>
      <c r="B11" s="30" t="s">
        <v>51</v>
      </c>
      <c r="C11" s="119">
        <f t="shared" ref="C11:C67" si="0">SUM(D11:E11)</f>
        <v>300</v>
      </c>
      <c r="D11" s="119"/>
      <c r="E11" s="119">
        <v>300</v>
      </c>
      <c r="F11" s="118"/>
      <c r="G11" s="118"/>
      <c r="H11" s="118"/>
    </row>
    <row r="12" spans="1:8" s="1" customFormat="1" ht="20.25" customHeight="1">
      <c r="A12" s="30">
        <v>20104</v>
      </c>
      <c r="B12" s="66" t="s">
        <v>52</v>
      </c>
      <c r="C12" s="119">
        <f t="shared" si="0"/>
        <v>600</v>
      </c>
      <c r="D12" s="119"/>
      <c r="E12" s="119">
        <f>SUM(E13)</f>
        <v>600</v>
      </c>
      <c r="F12" s="118"/>
      <c r="G12" s="118"/>
      <c r="H12" s="118"/>
    </row>
    <row r="13" spans="1:8" s="1" customFormat="1" ht="20.25" customHeight="1">
      <c r="A13" s="30">
        <v>2010406</v>
      </c>
      <c r="B13" s="30" t="s">
        <v>53</v>
      </c>
      <c r="C13" s="119">
        <f t="shared" si="0"/>
        <v>600</v>
      </c>
      <c r="D13" s="119"/>
      <c r="E13" s="119">
        <v>600</v>
      </c>
      <c r="F13" s="118"/>
      <c r="G13" s="118"/>
      <c r="H13" s="118"/>
    </row>
    <row r="14" spans="1:8" s="1" customFormat="1" ht="20.25" customHeight="1">
      <c r="A14" s="30">
        <v>20113</v>
      </c>
      <c r="B14" s="66" t="s">
        <v>54</v>
      </c>
      <c r="C14" s="119">
        <f t="shared" si="0"/>
        <v>819</v>
      </c>
      <c r="D14" s="119"/>
      <c r="E14" s="119">
        <f>SUM(E15)</f>
        <v>819</v>
      </c>
      <c r="F14" s="118"/>
      <c r="G14" s="118"/>
      <c r="H14" s="118"/>
    </row>
    <row r="15" spans="1:8" s="1" customFormat="1" ht="20.25" customHeight="1">
      <c r="A15" s="30">
        <v>2011308</v>
      </c>
      <c r="B15" s="30" t="s">
        <v>55</v>
      </c>
      <c r="C15" s="119">
        <f t="shared" si="0"/>
        <v>819</v>
      </c>
      <c r="D15" s="119"/>
      <c r="E15" s="119">
        <v>819</v>
      </c>
      <c r="F15" s="118"/>
      <c r="G15" s="118"/>
      <c r="H15" s="118"/>
    </row>
    <row r="16" spans="1:8" s="106" customFormat="1" ht="20.25" customHeight="1">
      <c r="A16" s="66" t="s">
        <v>56</v>
      </c>
      <c r="B16" s="66" t="s">
        <v>57</v>
      </c>
      <c r="C16" s="115">
        <f t="shared" si="0"/>
        <v>11.47</v>
      </c>
      <c r="D16" s="115">
        <f>D17</f>
        <v>11.47</v>
      </c>
      <c r="E16" s="122"/>
      <c r="F16" s="123"/>
      <c r="G16" s="123"/>
      <c r="H16" s="123"/>
    </row>
    <row r="17" spans="1:8" s="1" customFormat="1" ht="20.25" customHeight="1">
      <c r="A17" s="30" t="s">
        <v>58</v>
      </c>
      <c r="B17" s="66" t="s">
        <v>59</v>
      </c>
      <c r="C17" s="121">
        <f t="shared" si="0"/>
        <v>11.47</v>
      </c>
      <c r="D17" s="121">
        <f>D18</f>
        <v>11.47</v>
      </c>
      <c r="E17" s="124"/>
      <c r="F17" s="118"/>
      <c r="G17" s="118"/>
      <c r="H17" s="118"/>
    </row>
    <row r="18" spans="1:8" s="1" customFormat="1" ht="20.25" customHeight="1">
      <c r="A18" s="30" t="s">
        <v>60</v>
      </c>
      <c r="B18" s="30" t="s">
        <v>61</v>
      </c>
      <c r="C18" s="121">
        <f t="shared" si="0"/>
        <v>11.47</v>
      </c>
      <c r="D18" s="121">
        <v>11.47</v>
      </c>
      <c r="E18" s="124"/>
      <c r="F18" s="118"/>
      <c r="G18" s="118"/>
      <c r="H18" s="118"/>
    </row>
    <row r="19" spans="1:8" s="106" customFormat="1" ht="20.25" customHeight="1">
      <c r="A19" s="66" t="s">
        <v>62</v>
      </c>
      <c r="B19" s="66" t="s">
        <v>63</v>
      </c>
      <c r="C19" s="125">
        <f t="shared" si="0"/>
        <v>1798.1000000000001</v>
      </c>
      <c r="D19" s="125">
        <f>SUM(D20,D25,D27)</f>
        <v>1798.1000000000001</v>
      </c>
      <c r="E19" s="122"/>
      <c r="F19" s="123"/>
      <c r="G19" s="123"/>
      <c r="H19" s="123"/>
    </row>
    <row r="20" spans="1:8" s="1" customFormat="1" ht="20.25" customHeight="1">
      <c r="A20" s="30" t="s">
        <v>64</v>
      </c>
      <c r="B20" s="66" t="s">
        <v>65</v>
      </c>
      <c r="C20" s="121">
        <f t="shared" si="0"/>
        <v>1661.39</v>
      </c>
      <c r="D20" s="121">
        <f>SUM(D21:D24)</f>
        <v>1661.39</v>
      </c>
      <c r="E20" s="124"/>
      <c r="F20" s="118"/>
      <c r="G20" s="118"/>
      <c r="H20" s="118"/>
    </row>
    <row r="21" spans="1:8" s="1" customFormat="1" ht="20.25" customHeight="1">
      <c r="A21" s="30" t="s">
        <v>66</v>
      </c>
      <c r="B21" s="30" t="s">
        <v>67</v>
      </c>
      <c r="C21" s="121">
        <f t="shared" si="0"/>
        <v>13.06</v>
      </c>
      <c r="D21" s="121">
        <v>13.06</v>
      </c>
      <c r="E21" s="124"/>
      <c r="F21" s="118"/>
      <c r="G21" s="118"/>
      <c r="H21" s="118"/>
    </row>
    <row r="22" spans="1:8" s="1" customFormat="1" ht="20.25" customHeight="1">
      <c r="A22" s="30">
        <v>2080505</v>
      </c>
      <c r="B22" s="30" t="s">
        <v>68</v>
      </c>
      <c r="C22" s="121">
        <f t="shared" si="0"/>
        <v>442.71</v>
      </c>
      <c r="D22" s="121">
        <v>442.71</v>
      </c>
      <c r="E22" s="124"/>
      <c r="F22" s="118"/>
      <c r="G22" s="118"/>
      <c r="H22" s="118"/>
    </row>
    <row r="23" spans="1:8" s="1" customFormat="1" ht="20.25" customHeight="1">
      <c r="A23" s="30">
        <v>2080506</v>
      </c>
      <c r="B23" s="30" t="s">
        <v>69</v>
      </c>
      <c r="C23" s="121">
        <f t="shared" si="0"/>
        <v>179.95</v>
      </c>
      <c r="D23" s="121">
        <v>179.95</v>
      </c>
      <c r="E23" s="124"/>
      <c r="F23" s="118"/>
      <c r="G23" s="118"/>
      <c r="H23" s="118"/>
    </row>
    <row r="24" spans="1:8" s="1" customFormat="1" ht="20.25" customHeight="1">
      <c r="A24" s="30">
        <v>2080599</v>
      </c>
      <c r="B24" s="30" t="s">
        <v>70</v>
      </c>
      <c r="C24" s="121">
        <f t="shared" si="0"/>
        <v>1025.67</v>
      </c>
      <c r="D24" s="121">
        <v>1025.67</v>
      </c>
      <c r="E24" s="124"/>
      <c r="F24" s="118"/>
      <c r="G24" s="118"/>
      <c r="H24" s="118"/>
    </row>
    <row r="25" spans="1:8" s="106" customFormat="1" ht="20.25" customHeight="1">
      <c r="A25" s="66" t="s">
        <v>71</v>
      </c>
      <c r="B25" s="66" t="s">
        <v>72</v>
      </c>
      <c r="C25" s="115">
        <f t="shared" si="0"/>
        <v>42.13</v>
      </c>
      <c r="D25" s="115">
        <f>SUM(D26:D26)</f>
        <v>42.13</v>
      </c>
      <c r="E25" s="122"/>
      <c r="F25" s="123"/>
      <c r="G25" s="123"/>
      <c r="H25" s="123"/>
    </row>
    <row r="26" spans="1:8" s="1" customFormat="1" ht="20.25" customHeight="1">
      <c r="A26" s="30" t="s">
        <v>73</v>
      </c>
      <c r="B26" s="30" t="s">
        <v>74</v>
      </c>
      <c r="C26" s="121">
        <f t="shared" si="0"/>
        <v>42.13</v>
      </c>
      <c r="D26" s="121">
        <v>42.13</v>
      </c>
      <c r="E26" s="124"/>
      <c r="F26" s="118"/>
      <c r="G26" s="118"/>
      <c r="H26" s="118"/>
    </row>
    <row r="27" spans="1:8" s="1" customFormat="1" ht="20.25" customHeight="1">
      <c r="A27" s="30" t="s">
        <v>75</v>
      </c>
      <c r="B27" s="66" t="s">
        <v>76</v>
      </c>
      <c r="C27" s="121">
        <f t="shared" si="0"/>
        <v>94.58</v>
      </c>
      <c r="D27" s="121">
        <f>D28</f>
        <v>94.58</v>
      </c>
      <c r="E27" s="124"/>
      <c r="F27" s="118"/>
      <c r="G27" s="118"/>
      <c r="H27" s="118"/>
    </row>
    <row r="28" spans="1:8" s="1" customFormat="1" ht="20.25" customHeight="1">
      <c r="A28" s="30" t="s">
        <v>77</v>
      </c>
      <c r="B28" s="30" t="s">
        <v>78</v>
      </c>
      <c r="C28" s="121">
        <f t="shared" si="0"/>
        <v>94.58</v>
      </c>
      <c r="D28" s="121">
        <v>94.58</v>
      </c>
      <c r="E28" s="124"/>
      <c r="F28" s="118"/>
      <c r="G28" s="118"/>
      <c r="H28" s="118"/>
    </row>
    <row r="29" spans="1:8" s="106" customFormat="1" ht="20.25" customHeight="1">
      <c r="A29" s="66" t="s">
        <v>79</v>
      </c>
      <c r="B29" s="66" t="s">
        <v>80</v>
      </c>
      <c r="C29" s="115">
        <f t="shared" si="0"/>
        <v>362.45</v>
      </c>
      <c r="D29" s="115">
        <f>D30</f>
        <v>362.45</v>
      </c>
      <c r="E29" s="122"/>
      <c r="F29" s="123"/>
      <c r="G29" s="123"/>
      <c r="H29" s="123"/>
    </row>
    <row r="30" spans="1:8" s="1" customFormat="1" ht="20.25" customHeight="1">
      <c r="A30" s="30">
        <v>21011</v>
      </c>
      <c r="B30" s="66" t="s">
        <v>81</v>
      </c>
      <c r="C30" s="121">
        <f t="shared" si="0"/>
        <v>362.45</v>
      </c>
      <c r="D30" s="121">
        <f>SUM(D31:D32)</f>
        <v>362.45</v>
      </c>
      <c r="E30" s="124"/>
      <c r="F30" s="118"/>
      <c r="G30" s="118"/>
      <c r="H30" s="118"/>
    </row>
    <row r="31" spans="1:8" s="1" customFormat="1" ht="20.25" customHeight="1">
      <c r="A31" s="30">
        <v>2101101</v>
      </c>
      <c r="B31" s="30" t="s">
        <v>82</v>
      </c>
      <c r="C31" s="126">
        <f t="shared" si="0"/>
        <v>86.3</v>
      </c>
      <c r="D31" s="126">
        <v>86.3</v>
      </c>
      <c r="E31" s="124"/>
      <c r="F31" s="118"/>
      <c r="G31" s="118"/>
      <c r="H31" s="118"/>
    </row>
    <row r="32" spans="1:8" s="1" customFormat="1" ht="20.25" customHeight="1">
      <c r="A32" s="30">
        <v>2101102</v>
      </c>
      <c r="B32" s="30" t="s">
        <v>83</v>
      </c>
      <c r="C32" s="121">
        <f t="shared" si="0"/>
        <v>276.14999999999998</v>
      </c>
      <c r="D32" s="121">
        <v>276.14999999999998</v>
      </c>
      <c r="E32" s="124"/>
      <c r="F32" s="118"/>
      <c r="G32" s="118"/>
      <c r="H32" s="118"/>
    </row>
    <row r="33" spans="1:8" s="106" customFormat="1" ht="20.25" customHeight="1">
      <c r="A33" s="66">
        <v>211</v>
      </c>
      <c r="B33" s="66" t="s">
        <v>84</v>
      </c>
      <c r="C33" s="127">
        <f t="shared" si="0"/>
        <v>317.5</v>
      </c>
      <c r="D33" s="128"/>
      <c r="E33" s="127">
        <f>SUM(E34,E36)</f>
        <v>317.5</v>
      </c>
      <c r="F33" s="123"/>
      <c r="G33" s="123"/>
      <c r="H33" s="123"/>
    </row>
    <row r="34" spans="1:8" s="1" customFormat="1" ht="20.25" customHeight="1">
      <c r="A34" s="30">
        <v>21104</v>
      </c>
      <c r="B34" s="66" t="s">
        <v>85</v>
      </c>
      <c r="C34" s="119">
        <f t="shared" si="0"/>
        <v>200</v>
      </c>
      <c r="D34" s="119"/>
      <c r="E34" s="119">
        <f>SUM(E35)</f>
        <v>200</v>
      </c>
      <c r="F34" s="118"/>
      <c r="G34" s="118"/>
      <c r="H34" s="118"/>
    </row>
    <row r="35" spans="1:8" s="1" customFormat="1" ht="20.25" customHeight="1">
      <c r="A35" s="30">
        <v>2110402</v>
      </c>
      <c r="B35" s="30" t="s">
        <v>86</v>
      </c>
      <c r="C35" s="119">
        <f t="shared" si="0"/>
        <v>200</v>
      </c>
      <c r="D35" s="119"/>
      <c r="E35" s="119">
        <v>200</v>
      </c>
      <c r="F35" s="118"/>
      <c r="G35" s="118"/>
      <c r="H35" s="118"/>
    </row>
    <row r="36" spans="1:8" s="1" customFormat="1" ht="20.25" customHeight="1">
      <c r="A36" s="30">
        <v>21110</v>
      </c>
      <c r="B36" s="66" t="s">
        <v>87</v>
      </c>
      <c r="C36" s="129">
        <f t="shared" si="0"/>
        <v>117.5</v>
      </c>
      <c r="D36" s="129"/>
      <c r="E36" s="129">
        <f>SUM(E37)</f>
        <v>117.5</v>
      </c>
      <c r="F36" s="118"/>
      <c r="G36" s="118"/>
      <c r="H36" s="118"/>
    </row>
    <row r="37" spans="1:8" s="1" customFormat="1" ht="20.25" customHeight="1">
      <c r="A37" s="30">
        <v>2111001</v>
      </c>
      <c r="B37" s="30" t="s">
        <v>88</v>
      </c>
      <c r="C37" s="129">
        <f t="shared" si="0"/>
        <v>117.5</v>
      </c>
      <c r="D37" s="129"/>
      <c r="E37" s="129">
        <v>117.5</v>
      </c>
      <c r="F37" s="118"/>
      <c r="G37" s="118"/>
      <c r="H37" s="118"/>
    </row>
    <row r="38" spans="1:8" s="106" customFormat="1" ht="20.25" customHeight="1">
      <c r="A38" s="66">
        <v>212</v>
      </c>
      <c r="B38" s="66" t="s">
        <v>89</v>
      </c>
      <c r="C38" s="115">
        <f t="shared" si="0"/>
        <v>39383.79</v>
      </c>
      <c r="D38" s="115"/>
      <c r="E38" s="115">
        <f>SUM(E39,E41)</f>
        <v>39383.79</v>
      </c>
      <c r="F38" s="123"/>
      <c r="G38" s="123"/>
      <c r="H38" s="123"/>
    </row>
    <row r="39" spans="1:8" s="1" customFormat="1" ht="20.25" customHeight="1">
      <c r="A39" s="30">
        <v>21203</v>
      </c>
      <c r="B39" s="66" t="s">
        <v>90</v>
      </c>
      <c r="C39" s="121">
        <f t="shared" si="0"/>
        <v>1020.07</v>
      </c>
      <c r="D39" s="121"/>
      <c r="E39" s="121">
        <f>E40</f>
        <v>1020.07</v>
      </c>
      <c r="F39" s="118"/>
      <c r="G39" s="118"/>
      <c r="H39" s="118"/>
    </row>
    <row r="40" spans="1:8" s="1" customFormat="1" ht="20.25" customHeight="1">
      <c r="A40" s="30">
        <v>2120399</v>
      </c>
      <c r="B40" s="31" t="s">
        <v>91</v>
      </c>
      <c r="C40" s="121">
        <f t="shared" si="0"/>
        <v>1020.07</v>
      </c>
      <c r="D40" s="121"/>
      <c r="E40" s="124">
        <v>1020.07</v>
      </c>
      <c r="F40" s="118"/>
      <c r="G40" s="118"/>
      <c r="H40" s="118"/>
    </row>
    <row r="41" spans="1:8" s="1" customFormat="1" ht="20.25" customHeight="1">
      <c r="A41" s="30">
        <v>21208</v>
      </c>
      <c r="B41" s="130" t="s">
        <v>92</v>
      </c>
      <c r="C41" s="121">
        <f t="shared" si="0"/>
        <v>38363.72</v>
      </c>
      <c r="D41" s="121"/>
      <c r="E41" s="121">
        <f>SUM(E42:E46)</f>
        <v>38363.72</v>
      </c>
      <c r="F41" s="118"/>
      <c r="G41" s="118"/>
      <c r="H41" s="118"/>
    </row>
    <row r="42" spans="1:8" s="1" customFormat="1" ht="20.25" customHeight="1">
      <c r="A42" s="30">
        <v>2120801</v>
      </c>
      <c r="B42" s="31" t="s">
        <v>93</v>
      </c>
      <c r="C42" s="121">
        <f t="shared" si="0"/>
        <v>1176.93</v>
      </c>
      <c r="D42" s="121"/>
      <c r="E42" s="124">
        <v>1176.93</v>
      </c>
      <c r="F42" s="118"/>
      <c r="G42" s="118"/>
      <c r="H42" s="118"/>
    </row>
    <row r="43" spans="1:8" s="1" customFormat="1" ht="20.25" customHeight="1">
      <c r="A43" s="30">
        <v>2120802</v>
      </c>
      <c r="B43" s="31" t="s">
        <v>94</v>
      </c>
      <c r="C43" s="121">
        <f t="shared" si="0"/>
        <v>2240.42</v>
      </c>
      <c r="D43" s="121"/>
      <c r="E43" s="124">
        <v>2240.42</v>
      </c>
      <c r="F43" s="118"/>
      <c r="G43" s="118"/>
      <c r="H43" s="118"/>
    </row>
    <row r="44" spans="1:8" s="1" customFormat="1" ht="20.25" customHeight="1">
      <c r="A44" s="30">
        <v>2120803</v>
      </c>
      <c r="B44" s="31" t="s">
        <v>95</v>
      </c>
      <c r="C44" s="119">
        <f t="shared" si="0"/>
        <v>7836</v>
      </c>
      <c r="D44" s="121"/>
      <c r="E44" s="131">
        <v>7836</v>
      </c>
      <c r="F44" s="118"/>
      <c r="G44" s="118"/>
      <c r="H44" s="118"/>
    </row>
    <row r="45" spans="1:8" s="1" customFormat="1" ht="20.25" customHeight="1">
      <c r="A45" s="30">
        <v>2120804</v>
      </c>
      <c r="B45" s="31" t="s">
        <v>96</v>
      </c>
      <c r="C45" s="121">
        <f t="shared" si="0"/>
        <v>10208.73</v>
      </c>
      <c r="D45" s="121"/>
      <c r="E45" s="124">
        <v>10208.73</v>
      </c>
      <c r="F45" s="118"/>
      <c r="G45" s="118"/>
      <c r="H45" s="118"/>
    </row>
    <row r="46" spans="1:8" s="1" customFormat="1" ht="20.25" customHeight="1">
      <c r="A46" s="30">
        <v>2120899</v>
      </c>
      <c r="B46" s="31" t="s">
        <v>97</v>
      </c>
      <c r="C46" s="121">
        <f t="shared" si="0"/>
        <v>16901.64</v>
      </c>
      <c r="D46" s="121"/>
      <c r="E46" s="124">
        <v>16901.64</v>
      </c>
      <c r="F46" s="118"/>
      <c r="G46" s="118"/>
      <c r="H46" s="118"/>
    </row>
    <row r="47" spans="1:8" s="106" customFormat="1" ht="20.25" customHeight="1">
      <c r="A47" s="66" t="s">
        <v>136</v>
      </c>
      <c r="B47" s="66" t="s">
        <v>137</v>
      </c>
      <c r="C47" s="115">
        <f>SUM(C48)</f>
        <v>258.26</v>
      </c>
      <c r="D47" s="115"/>
      <c r="E47" s="115">
        <f>SUM(E48)</f>
        <v>258.26</v>
      </c>
      <c r="F47" s="123"/>
      <c r="G47" s="123"/>
      <c r="H47" s="123"/>
    </row>
    <row r="48" spans="1:8" s="1" customFormat="1" ht="20.25" customHeight="1">
      <c r="A48" s="30" t="s">
        <v>138</v>
      </c>
      <c r="B48" s="66" t="s">
        <v>139</v>
      </c>
      <c r="C48" s="121">
        <f>SUM(D48:E48)</f>
        <v>258.26</v>
      </c>
      <c r="D48" s="121"/>
      <c r="E48" s="121">
        <f>SUM(E49)</f>
        <v>258.26</v>
      </c>
      <c r="F48" s="118"/>
      <c r="G48" s="118"/>
      <c r="H48" s="118"/>
    </row>
    <row r="49" spans="1:8" s="1" customFormat="1" ht="20.25" customHeight="1">
      <c r="A49" s="30" t="s">
        <v>140</v>
      </c>
      <c r="B49" s="30" t="s">
        <v>141</v>
      </c>
      <c r="C49" s="121">
        <f>SUM(D49:E49)</f>
        <v>258.26</v>
      </c>
      <c r="D49" s="121"/>
      <c r="E49" s="124">
        <v>258.26</v>
      </c>
      <c r="F49" s="118"/>
      <c r="G49" s="118"/>
      <c r="H49" s="118"/>
    </row>
    <row r="50" spans="1:8" s="107" customFormat="1" ht="20.25" customHeight="1">
      <c r="A50" s="9" t="s">
        <v>98</v>
      </c>
      <c r="B50" s="9" t="s">
        <v>99</v>
      </c>
      <c r="C50" s="132">
        <f t="shared" si="0"/>
        <v>34307.769999999997</v>
      </c>
      <c r="D50" s="132">
        <f>SUM(D51,D57,D59)</f>
        <v>5635.3099999999995</v>
      </c>
      <c r="E50" s="132">
        <f>SUM(E51,E57,E59)</f>
        <v>28672.46</v>
      </c>
      <c r="F50" s="132"/>
      <c r="G50" s="132"/>
      <c r="H50" s="132"/>
    </row>
    <row r="51" spans="1:8" s="1" customFormat="1" ht="20.25" customHeight="1">
      <c r="A51" s="30" t="s">
        <v>100</v>
      </c>
      <c r="B51" s="66" t="s">
        <v>101</v>
      </c>
      <c r="C51" s="121">
        <f t="shared" si="0"/>
        <v>9399.59</v>
      </c>
      <c r="D51" s="121">
        <f>SUM(D52:D56)</f>
        <v>5635.3099999999995</v>
      </c>
      <c r="E51" s="121">
        <f>SUM(E52:E56)</f>
        <v>3764.28</v>
      </c>
      <c r="F51" s="121"/>
      <c r="G51" s="121"/>
      <c r="H51" s="121"/>
    </row>
    <row r="52" spans="1:8" s="1" customFormat="1" ht="20.25" customHeight="1">
      <c r="A52" s="30" t="s">
        <v>102</v>
      </c>
      <c r="B52" s="30" t="s">
        <v>103</v>
      </c>
      <c r="C52" s="121">
        <f t="shared" si="0"/>
        <v>1699.48</v>
      </c>
      <c r="D52" s="121">
        <v>1699.48</v>
      </c>
      <c r="E52" s="124"/>
      <c r="F52" s="118"/>
      <c r="G52" s="118"/>
      <c r="H52" s="118"/>
    </row>
    <row r="53" spans="1:8" s="1" customFormat="1" ht="20.25" customHeight="1">
      <c r="A53" s="30" t="s">
        <v>104</v>
      </c>
      <c r="B53" s="30" t="s">
        <v>105</v>
      </c>
      <c r="C53" s="121">
        <f t="shared" si="0"/>
        <v>158.34</v>
      </c>
      <c r="D53" s="121"/>
      <c r="E53" s="124">
        <v>158.34</v>
      </c>
      <c r="F53" s="118"/>
      <c r="G53" s="118"/>
      <c r="H53" s="118"/>
    </row>
    <row r="54" spans="1:8" s="1" customFormat="1" ht="20.25" customHeight="1">
      <c r="A54" s="30">
        <v>2140104</v>
      </c>
      <c r="B54" s="30" t="s">
        <v>106</v>
      </c>
      <c r="C54" s="119">
        <f t="shared" si="0"/>
        <v>148</v>
      </c>
      <c r="D54" s="119"/>
      <c r="E54" s="119">
        <v>148</v>
      </c>
      <c r="F54" s="118"/>
      <c r="G54" s="118"/>
      <c r="H54" s="118"/>
    </row>
    <row r="55" spans="1:8" s="1" customFormat="1" ht="20.25" customHeight="1">
      <c r="A55" s="30" t="s">
        <v>107</v>
      </c>
      <c r="B55" s="30" t="s">
        <v>108</v>
      </c>
      <c r="C55" s="121">
        <f t="shared" si="0"/>
        <v>6023.1100000000006</v>
      </c>
      <c r="D55" s="121">
        <v>3741.25</v>
      </c>
      <c r="E55" s="124">
        <v>2281.86</v>
      </c>
      <c r="F55" s="118"/>
      <c r="G55" s="118"/>
      <c r="H55" s="118"/>
    </row>
    <row r="56" spans="1:8" s="1" customFormat="1" ht="20.25" customHeight="1">
      <c r="A56" s="30" t="s">
        <v>109</v>
      </c>
      <c r="B56" s="30" t="s">
        <v>110</v>
      </c>
      <c r="C56" s="121">
        <f t="shared" si="0"/>
        <v>1370.6599999999999</v>
      </c>
      <c r="D56" s="121">
        <v>194.58</v>
      </c>
      <c r="E56" s="124">
        <v>1176.08</v>
      </c>
      <c r="F56" s="118"/>
      <c r="G56" s="118"/>
      <c r="H56" s="118"/>
    </row>
    <row r="57" spans="1:8" s="108" customFormat="1" ht="20.25" customHeight="1">
      <c r="A57" s="13" t="s">
        <v>111</v>
      </c>
      <c r="B57" s="9" t="s">
        <v>112</v>
      </c>
      <c r="C57" s="11">
        <f t="shared" si="0"/>
        <v>517.98</v>
      </c>
      <c r="D57" s="11"/>
      <c r="E57" s="11">
        <f>SUM(E58:E58)</f>
        <v>517.98</v>
      </c>
      <c r="F57" s="14"/>
      <c r="G57" s="14"/>
      <c r="H57" s="14"/>
    </row>
    <row r="58" spans="1:8" s="108" customFormat="1" ht="20.25" customHeight="1">
      <c r="A58" s="13">
        <v>2140499</v>
      </c>
      <c r="B58" s="13" t="s">
        <v>113</v>
      </c>
      <c r="C58" s="11">
        <f t="shared" si="0"/>
        <v>517.98</v>
      </c>
      <c r="D58" s="11"/>
      <c r="E58" s="133">
        <v>517.98</v>
      </c>
      <c r="F58" s="14"/>
      <c r="G58" s="14"/>
      <c r="H58" s="14"/>
    </row>
    <row r="59" spans="1:8" s="108" customFormat="1" ht="20.25" customHeight="1">
      <c r="A59" s="13" t="s">
        <v>114</v>
      </c>
      <c r="B59" s="9" t="s">
        <v>115</v>
      </c>
      <c r="C59" s="134">
        <f t="shared" si="0"/>
        <v>24390.2</v>
      </c>
      <c r="D59" s="134"/>
      <c r="E59" s="134">
        <f>SUM(E60:E61)</f>
        <v>24390.2</v>
      </c>
      <c r="F59" s="14"/>
      <c r="G59" s="14"/>
      <c r="H59" s="14"/>
    </row>
    <row r="60" spans="1:8" s="108" customFormat="1" ht="20.25" customHeight="1">
      <c r="A60" s="13">
        <v>2140601</v>
      </c>
      <c r="B60" s="84" t="s">
        <v>116</v>
      </c>
      <c r="C60" s="11">
        <f t="shared" si="0"/>
        <v>1525.64</v>
      </c>
      <c r="D60" s="11"/>
      <c r="E60" s="133">
        <v>1525.64</v>
      </c>
      <c r="F60" s="14"/>
      <c r="G60" s="14"/>
      <c r="H60" s="14"/>
    </row>
    <row r="61" spans="1:8" s="108" customFormat="1" ht="20.25" customHeight="1">
      <c r="A61" s="13" t="s">
        <v>117</v>
      </c>
      <c r="B61" s="13" t="s">
        <v>118</v>
      </c>
      <c r="C61" s="11">
        <f t="shared" si="0"/>
        <v>22864.560000000001</v>
      </c>
      <c r="D61" s="11"/>
      <c r="E61" s="133">
        <v>22864.560000000001</v>
      </c>
      <c r="F61" s="14"/>
      <c r="G61" s="14"/>
      <c r="H61" s="14"/>
    </row>
    <row r="62" spans="1:8" s="106" customFormat="1" ht="20.25" customHeight="1">
      <c r="A62" s="66">
        <v>220</v>
      </c>
      <c r="B62" s="66" t="s">
        <v>119</v>
      </c>
      <c r="C62" s="115">
        <f t="shared" si="0"/>
        <v>20.12</v>
      </c>
      <c r="D62" s="115">
        <f>SUM(D63)</f>
        <v>20.12</v>
      </c>
      <c r="E62" s="122"/>
      <c r="F62" s="123"/>
      <c r="G62" s="123"/>
      <c r="H62" s="123"/>
    </row>
    <row r="63" spans="1:8" s="1" customFormat="1" ht="20.25" customHeight="1">
      <c r="A63" s="30">
        <v>22001</v>
      </c>
      <c r="B63" s="66" t="s">
        <v>120</v>
      </c>
      <c r="C63" s="121">
        <f t="shared" si="0"/>
        <v>20.12</v>
      </c>
      <c r="D63" s="121">
        <f>SUM(D64)</f>
        <v>20.12</v>
      </c>
      <c r="E63" s="124"/>
      <c r="F63" s="118"/>
      <c r="G63" s="118"/>
      <c r="H63" s="118"/>
    </row>
    <row r="64" spans="1:8" s="1" customFormat="1" ht="20.25" customHeight="1">
      <c r="A64" s="30">
        <v>2200199</v>
      </c>
      <c r="B64" s="30" t="s">
        <v>121</v>
      </c>
      <c r="C64" s="121">
        <f t="shared" si="0"/>
        <v>20.12</v>
      </c>
      <c r="D64" s="121">
        <v>20.12</v>
      </c>
      <c r="E64" s="124"/>
      <c r="F64" s="118"/>
      <c r="G64" s="118"/>
      <c r="H64" s="118"/>
    </row>
    <row r="65" spans="1:8" s="106" customFormat="1" ht="20.25" customHeight="1">
      <c r="A65" s="66" t="s">
        <v>122</v>
      </c>
      <c r="B65" s="66" t="s">
        <v>123</v>
      </c>
      <c r="C65" s="115">
        <f t="shared" si="0"/>
        <v>270.08999999999997</v>
      </c>
      <c r="D65" s="115">
        <f>D66</f>
        <v>270.08999999999997</v>
      </c>
      <c r="E65" s="122"/>
      <c r="F65" s="123"/>
      <c r="G65" s="123"/>
      <c r="H65" s="123"/>
    </row>
    <row r="66" spans="1:8" s="1" customFormat="1" ht="20.25" customHeight="1">
      <c r="A66" s="30" t="s">
        <v>124</v>
      </c>
      <c r="B66" s="66" t="s">
        <v>125</v>
      </c>
      <c r="C66" s="121">
        <f t="shared" si="0"/>
        <v>270.08999999999997</v>
      </c>
      <c r="D66" s="121">
        <f>D67</f>
        <v>270.08999999999997</v>
      </c>
      <c r="E66" s="124"/>
      <c r="F66" s="118"/>
      <c r="G66" s="118"/>
      <c r="H66" s="118"/>
    </row>
    <row r="67" spans="1:8" s="1" customFormat="1" ht="20.25" customHeight="1">
      <c r="A67" s="30" t="s">
        <v>126</v>
      </c>
      <c r="B67" s="30" t="s">
        <v>127</v>
      </c>
      <c r="C67" s="121">
        <f t="shared" si="0"/>
        <v>270.08999999999997</v>
      </c>
      <c r="D67" s="121">
        <v>270.08999999999997</v>
      </c>
      <c r="E67" s="124"/>
      <c r="F67" s="118"/>
      <c r="G67" s="118"/>
      <c r="H67" s="118"/>
    </row>
    <row r="68" spans="1:8" ht="21" customHeight="1">
      <c r="A68" s="33" t="s">
        <v>142</v>
      </c>
      <c r="B68" s="135"/>
      <c r="C68" s="135"/>
      <c r="D68" s="135"/>
      <c r="E68" s="136"/>
      <c r="F68" s="135"/>
      <c r="G68" s="135"/>
      <c r="H68" s="135"/>
    </row>
    <row r="69" spans="1:8" ht="21" customHeight="1">
      <c r="A69" s="87" t="s">
        <v>143</v>
      </c>
    </row>
    <row r="70" spans="1:8" ht="21" customHeight="1"/>
    <row r="71" spans="1:8" ht="21" customHeight="1"/>
    <row r="72" spans="1:8" ht="21" customHeight="1"/>
    <row r="73" spans="1:8" ht="21" customHeight="1"/>
    <row r="74" spans="1:8" ht="21" customHeight="1"/>
    <row r="75" spans="1:8" ht="21" customHeight="1"/>
    <row r="76" spans="1:8" ht="21" customHeight="1"/>
    <row r="77" spans="1:8" ht="21" customHeight="1"/>
    <row r="78" spans="1:8" ht="21" customHeight="1"/>
    <row r="79" spans="1:8" ht="21" customHeight="1"/>
    <row r="80" spans="1:8" ht="21" customHeight="1"/>
    <row r="81" ht="21" customHeight="1"/>
    <row r="82"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5" type="noConversion"/>
  <conditionalFormatting sqref="B3">
    <cfRule type="expression" dxfId="8" priority="1" stopIfTrue="1">
      <formula>含公式的单元格</formula>
    </cfRule>
  </conditionalFormatting>
  <printOptions horizontalCentered="1"/>
  <pageMargins left="0.59055118110236204" right="0.39370078740157499" top="0.39370078740157499" bottom="0.39370078740157499" header="0.118110236220472" footer="0.118110236220472"/>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4" workbookViewId="0">
      <selection activeCell="A22" sqref="A22:XFD22"/>
    </sheetView>
  </sheetViews>
  <sheetFormatPr defaultColWidth="18.6640625" defaultRowHeight="11.25"/>
  <cols>
    <col min="1" max="1" width="38.83203125" style="1" customWidth="1"/>
    <col min="2" max="2" width="18.6640625" style="1" customWidth="1"/>
    <col min="3" max="3" width="37.6640625" style="1" customWidth="1"/>
    <col min="4" max="5" width="18.6640625" style="1" customWidth="1"/>
    <col min="6" max="6" width="18" style="1" customWidth="1"/>
    <col min="7" max="7" width="11.33203125" style="1" customWidth="1"/>
    <col min="8" max="235" width="9.33203125" style="1" customWidth="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16384" width="18.6640625" style="1"/>
  </cols>
  <sheetData>
    <row r="1" spans="1:6" ht="27" customHeight="1">
      <c r="A1" s="192" t="s">
        <v>144</v>
      </c>
      <c r="B1" s="193"/>
      <c r="C1" s="193"/>
      <c r="D1" s="193"/>
      <c r="E1" s="193"/>
      <c r="F1" s="193"/>
    </row>
    <row r="2" spans="1:6" ht="14.25" customHeight="1">
      <c r="A2" s="3"/>
      <c r="F2" s="41" t="s">
        <v>145</v>
      </c>
    </row>
    <row r="3" spans="1:6" ht="14.25" customHeight="1">
      <c r="A3" s="195" t="s">
        <v>3</v>
      </c>
      <c r="B3" s="195"/>
      <c r="D3" s="97"/>
      <c r="F3" s="41" t="s">
        <v>4</v>
      </c>
    </row>
    <row r="4" spans="1:6" ht="18.75" customHeight="1">
      <c r="A4" s="214" t="s">
        <v>5</v>
      </c>
      <c r="B4" s="214" t="s">
        <v>36</v>
      </c>
      <c r="C4" s="214" t="s">
        <v>6</v>
      </c>
      <c r="D4" s="214" t="s">
        <v>36</v>
      </c>
      <c r="E4" s="214" t="s">
        <v>36</v>
      </c>
      <c r="F4" s="214" t="s">
        <v>36</v>
      </c>
    </row>
    <row r="5" spans="1:6" ht="18.75" customHeight="1">
      <c r="A5" s="213" t="s">
        <v>146</v>
      </c>
      <c r="B5" s="213" t="s">
        <v>8</v>
      </c>
      <c r="C5" s="213" t="s">
        <v>147</v>
      </c>
      <c r="D5" s="214" t="s">
        <v>8</v>
      </c>
      <c r="E5" s="214" t="s">
        <v>36</v>
      </c>
      <c r="F5" s="214" t="s">
        <v>36</v>
      </c>
    </row>
    <row r="6" spans="1:6" ht="31.5" customHeight="1">
      <c r="A6" s="213" t="s">
        <v>36</v>
      </c>
      <c r="B6" s="213" t="s">
        <v>36</v>
      </c>
      <c r="C6" s="213" t="s">
        <v>36</v>
      </c>
      <c r="D6" s="98" t="s">
        <v>45</v>
      </c>
      <c r="E6" s="99" t="s">
        <v>148</v>
      </c>
      <c r="F6" s="99" t="s">
        <v>149</v>
      </c>
    </row>
    <row r="7" spans="1:6" ht="21" customHeight="1">
      <c r="A7" s="100" t="s">
        <v>150</v>
      </c>
      <c r="B7" s="101">
        <v>36574.120000000003</v>
      </c>
      <c r="C7" s="30" t="s">
        <v>10</v>
      </c>
      <c r="D7" s="102">
        <f>SUM(E7:F7)</f>
        <v>1719</v>
      </c>
      <c r="E7" s="102">
        <v>1719</v>
      </c>
      <c r="F7" s="103"/>
    </row>
    <row r="8" spans="1:6" ht="21" customHeight="1">
      <c r="A8" s="100" t="s">
        <v>151</v>
      </c>
      <c r="B8" s="101">
        <v>39763.81</v>
      </c>
      <c r="C8" s="30" t="s">
        <v>12</v>
      </c>
      <c r="D8" s="101">
        <f t="shared" ref="D8:D16" si="0">SUM(E8:F8)</f>
        <v>11.47</v>
      </c>
      <c r="E8" s="103">
        <v>11.47</v>
      </c>
      <c r="F8" s="103"/>
    </row>
    <row r="9" spans="1:6" ht="21" customHeight="1">
      <c r="A9" s="100" t="s">
        <v>36</v>
      </c>
      <c r="B9" s="103"/>
      <c r="C9" s="30" t="s">
        <v>14</v>
      </c>
      <c r="D9" s="104">
        <f t="shared" si="0"/>
        <v>1798.1</v>
      </c>
      <c r="E9" s="103">
        <v>1798.1</v>
      </c>
      <c r="F9" s="103"/>
    </row>
    <row r="10" spans="1:6" ht="21" customHeight="1">
      <c r="A10" s="100" t="s">
        <v>36</v>
      </c>
      <c r="B10" s="103"/>
      <c r="C10" s="30" t="s">
        <v>16</v>
      </c>
      <c r="D10" s="101">
        <f t="shared" si="0"/>
        <v>362.45</v>
      </c>
      <c r="E10" s="103">
        <v>362.45</v>
      </c>
      <c r="F10" s="103"/>
    </row>
    <row r="11" spans="1:6" ht="21" customHeight="1">
      <c r="A11" s="100" t="s">
        <v>36</v>
      </c>
      <c r="B11" s="103"/>
      <c r="C11" s="30" t="s">
        <v>18</v>
      </c>
      <c r="D11" s="104">
        <f t="shared" si="0"/>
        <v>317.5</v>
      </c>
      <c r="E11" s="104">
        <v>317.5</v>
      </c>
      <c r="F11" s="103"/>
    </row>
    <row r="12" spans="1:6" ht="21" customHeight="1">
      <c r="A12" s="100" t="s">
        <v>36</v>
      </c>
      <c r="B12" s="103"/>
      <c r="C12" s="30" t="s">
        <v>20</v>
      </c>
      <c r="D12" s="101">
        <f t="shared" si="0"/>
        <v>39383.79</v>
      </c>
      <c r="E12" s="103">
        <v>1020.07</v>
      </c>
      <c r="F12" s="103">
        <v>38363.72</v>
      </c>
    </row>
    <row r="13" spans="1:6" ht="21" customHeight="1">
      <c r="A13" s="100"/>
      <c r="B13" s="103"/>
      <c r="C13" s="30" t="s">
        <v>21</v>
      </c>
      <c r="D13" s="101">
        <f t="shared" si="0"/>
        <v>258.26</v>
      </c>
      <c r="E13" s="103">
        <v>258.26</v>
      </c>
      <c r="F13" s="103"/>
    </row>
    <row r="14" spans="1:6" ht="21" customHeight="1">
      <c r="A14" s="100"/>
      <c r="B14" s="103"/>
      <c r="C14" s="30" t="s">
        <v>22</v>
      </c>
      <c r="D14" s="101">
        <f t="shared" si="0"/>
        <v>32159.41</v>
      </c>
      <c r="E14" s="103">
        <v>32159.41</v>
      </c>
      <c r="F14" s="103"/>
    </row>
    <row r="15" spans="1:6" ht="21" customHeight="1">
      <c r="A15" s="100"/>
      <c r="B15" s="103"/>
      <c r="C15" s="30" t="s">
        <v>23</v>
      </c>
      <c r="D15" s="101">
        <f t="shared" si="0"/>
        <v>20.12</v>
      </c>
      <c r="E15" s="103">
        <v>20.12</v>
      </c>
      <c r="F15" s="103"/>
    </row>
    <row r="16" spans="1:6" ht="21" customHeight="1">
      <c r="A16" s="100"/>
      <c r="B16" s="103"/>
      <c r="C16" s="189" t="s">
        <v>24</v>
      </c>
      <c r="D16" s="101">
        <f t="shared" si="0"/>
        <v>270.08999999999997</v>
      </c>
      <c r="E16" s="103">
        <v>270.08999999999997</v>
      </c>
      <c r="F16" s="103"/>
    </row>
    <row r="17" spans="1:6" ht="21" customHeight="1">
      <c r="A17" s="105" t="s">
        <v>25</v>
      </c>
      <c r="B17" s="101">
        <f>SUM(B7:B16)</f>
        <v>76337.929999999993</v>
      </c>
      <c r="C17" s="105" t="s">
        <v>26</v>
      </c>
      <c r="D17" s="101">
        <f>SUM(D7:D16)</f>
        <v>76300.189999999988</v>
      </c>
      <c r="E17" s="101">
        <f>SUM(E7:E16)</f>
        <v>37936.47</v>
      </c>
      <c r="F17" s="101">
        <f>SUM(F7:F16)</f>
        <v>38363.72</v>
      </c>
    </row>
    <row r="18" spans="1:6" ht="21" customHeight="1">
      <c r="A18" s="100" t="s">
        <v>152</v>
      </c>
      <c r="B18" s="101">
        <v>3411.71</v>
      </c>
      <c r="C18" s="100" t="s">
        <v>153</v>
      </c>
      <c r="D18" s="101">
        <f>SUM(E18:F18)</f>
        <v>3449.45</v>
      </c>
      <c r="E18" s="101">
        <v>2049.36</v>
      </c>
      <c r="F18" s="101">
        <v>1400.09</v>
      </c>
    </row>
    <row r="19" spans="1:6" ht="21" customHeight="1">
      <c r="A19" s="100" t="s">
        <v>150</v>
      </c>
      <c r="B19" s="101">
        <v>3411.71</v>
      </c>
      <c r="C19" s="100"/>
      <c r="D19" s="101"/>
      <c r="E19" s="101"/>
      <c r="F19" s="101"/>
    </row>
    <row r="20" spans="1:6" ht="21" customHeight="1">
      <c r="A20" s="100" t="s">
        <v>151</v>
      </c>
      <c r="B20" s="101"/>
      <c r="C20" s="100"/>
      <c r="D20" s="101"/>
      <c r="E20" s="101"/>
      <c r="F20" s="101"/>
    </row>
    <row r="21" spans="1:6" ht="21" customHeight="1">
      <c r="A21" s="105" t="s">
        <v>154</v>
      </c>
      <c r="B21" s="101">
        <f>SUM(B17:B18)</f>
        <v>79749.64</v>
      </c>
      <c r="C21" s="105" t="s">
        <v>154</v>
      </c>
      <c r="D21" s="101">
        <f>SUM(D17:D18)</f>
        <v>79749.639999999985</v>
      </c>
      <c r="E21" s="101">
        <f>SUM(E17:E18)</f>
        <v>39985.83</v>
      </c>
      <c r="F21" s="101">
        <f>SUM(F17:F18)</f>
        <v>39763.81</v>
      </c>
    </row>
    <row r="22" spans="1:6" ht="20.25" customHeight="1">
      <c r="A22" s="222" t="s">
        <v>155</v>
      </c>
      <c r="B22" s="222"/>
      <c r="C22" s="222"/>
      <c r="D22" s="222"/>
      <c r="E22" s="222"/>
      <c r="F22" s="222"/>
    </row>
    <row r="23" spans="1:6" ht="21" customHeight="1"/>
    <row r="24" spans="1:6" ht="21" customHeight="1"/>
    <row r="25" spans="1:6" ht="21" customHeight="1"/>
  </sheetData>
  <mergeCells count="9">
    <mergeCell ref="A22:F22"/>
    <mergeCell ref="A5:A6"/>
    <mergeCell ref="B5:B6"/>
    <mergeCell ref="C5:C6"/>
    <mergeCell ref="A1:F1"/>
    <mergeCell ref="A3:B3"/>
    <mergeCell ref="A4:B4"/>
    <mergeCell ref="C4:F4"/>
    <mergeCell ref="D5:F5"/>
  </mergeCells>
  <phoneticPr fontId="55" type="noConversion"/>
  <conditionalFormatting sqref="B3">
    <cfRule type="expression" dxfId="7" priority="1" stopIfTrue="1">
      <formula>含公式的单元格</formula>
    </cfRule>
  </conditionalFormatting>
  <printOptions horizontalCentered="1"/>
  <pageMargins left="0.78740157480314998" right="0.59055118110236204" top="0.78740157480314998" bottom="0.78740157480314998"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8"/>
  <sheetViews>
    <sheetView topLeftCell="A43" zoomScale="85" zoomScaleNormal="85" workbookViewId="0">
      <selection activeCell="A60" sqref="A60:XFD60"/>
    </sheetView>
  </sheetViews>
  <sheetFormatPr defaultColWidth="7.83203125" defaultRowHeight="15"/>
  <cols>
    <col min="1" max="1" width="11.5" style="56" customWidth="1"/>
    <col min="2" max="2" width="31" style="57" customWidth="1"/>
    <col min="3" max="3" width="14.83203125" style="57" customWidth="1"/>
    <col min="4" max="4" width="15.83203125" style="58" customWidth="1"/>
    <col min="5" max="5" width="14.83203125" style="58" customWidth="1"/>
    <col min="6" max="6" width="13.5" style="58" customWidth="1"/>
    <col min="7" max="7" width="14.83203125" style="58" customWidth="1"/>
    <col min="8" max="8" width="13.1640625" style="59" customWidth="1"/>
    <col min="9" max="250" width="10.33203125" style="59" customWidth="1"/>
    <col min="251" max="16384" width="7.83203125" style="59"/>
  </cols>
  <sheetData>
    <row r="1" spans="1:8" ht="30" customHeight="1">
      <c r="A1" s="192" t="s">
        <v>156</v>
      </c>
      <c r="B1" s="193"/>
      <c r="C1" s="193"/>
      <c r="D1" s="193"/>
      <c r="E1" s="193"/>
      <c r="F1" s="193"/>
      <c r="G1" s="193"/>
      <c r="H1" s="193"/>
    </row>
    <row r="2" spans="1:8" s="1" customFormat="1" ht="12.75" customHeight="1">
      <c r="A2" s="3"/>
      <c r="D2" s="60"/>
      <c r="E2" s="60"/>
      <c r="F2" s="60"/>
      <c r="G2" s="60"/>
      <c r="H2" s="41" t="s">
        <v>157</v>
      </c>
    </row>
    <row r="3" spans="1:8" s="1" customFormat="1" ht="12.75" customHeight="1">
      <c r="A3" s="215" t="s">
        <v>3</v>
      </c>
      <c r="B3" s="215"/>
      <c r="C3" s="61"/>
      <c r="D3" s="62"/>
      <c r="E3" s="60"/>
      <c r="F3" s="60"/>
      <c r="G3" s="60"/>
      <c r="H3" s="41" t="s">
        <v>4</v>
      </c>
    </row>
    <row r="4" spans="1:8" ht="26.25" customHeight="1">
      <c r="A4" s="219" t="s">
        <v>43</v>
      </c>
      <c r="B4" s="219" t="s">
        <v>44</v>
      </c>
      <c r="C4" s="220" t="s">
        <v>29</v>
      </c>
      <c r="D4" s="220" t="s">
        <v>158</v>
      </c>
      <c r="E4" s="216" t="s">
        <v>8</v>
      </c>
      <c r="F4" s="217"/>
      <c r="G4" s="217"/>
      <c r="H4" s="221" t="s">
        <v>30</v>
      </c>
    </row>
    <row r="5" spans="1:8" ht="27" customHeight="1">
      <c r="A5" s="219"/>
      <c r="B5" s="219"/>
      <c r="C5" s="220"/>
      <c r="D5" s="220"/>
      <c r="E5" s="63" t="s">
        <v>31</v>
      </c>
      <c r="F5" s="63" t="s">
        <v>131</v>
      </c>
      <c r="G5" s="63" t="s">
        <v>132</v>
      </c>
      <c r="H5" s="219"/>
    </row>
    <row r="6" spans="1:8" s="54" customFormat="1" ht="24.75" customHeight="1">
      <c r="A6" s="218" t="s">
        <v>159</v>
      </c>
      <c r="B6" s="218"/>
      <c r="C6" s="64">
        <f t="shared" ref="C6:H6" si="0">SUM(C7,C14,C17,C27,C31,C36,C39,C42,C54,C57)</f>
        <v>3411.71</v>
      </c>
      <c r="D6" s="64">
        <f t="shared" si="0"/>
        <v>36574.119999999995</v>
      </c>
      <c r="E6" s="64">
        <f t="shared" si="0"/>
        <v>37936.47</v>
      </c>
      <c r="F6" s="64">
        <f t="shared" si="0"/>
        <v>8021.06</v>
      </c>
      <c r="G6" s="64">
        <f t="shared" si="0"/>
        <v>29597.910000000003</v>
      </c>
      <c r="H6" s="65">
        <f t="shared" si="0"/>
        <v>2049.3599999999969</v>
      </c>
    </row>
    <row r="7" spans="1:8" s="54" customFormat="1" ht="24.75" customHeight="1">
      <c r="A7" s="66" t="s">
        <v>48</v>
      </c>
      <c r="B7" s="66" t="s">
        <v>49</v>
      </c>
      <c r="C7" s="64"/>
      <c r="D7" s="67">
        <f>SUM(D8,D10,D12)</f>
        <v>2119</v>
      </c>
      <c r="E7" s="67">
        <f>SUM(E8,E10,E12)</f>
        <v>1719</v>
      </c>
      <c r="F7" s="67"/>
      <c r="G7" s="67">
        <f>SUM(G8,G10,G12)</f>
        <v>1719</v>
      </c>
      <c r="H7" s="67">
        <f>SUM(H8,H10,H12)</f>
        <v>400</v>
      </c>
    </row>
    <row r="8" spans="1:8" ht="24.75" customHeight="1">
      <c r="A8" s="30">
        <v>20103</v>
      </c>
      <c r="B8" s="30" t="s">
        <v>50</v>
      </c>
      <c r="C8" s="68"/>
      <c r="D8" s="69">
        <f>SUM(D9)</f>
        <v>700</v>
      </c>
      <c r="E8" s="69">
        <f>SUM(E9)</f>
        <v>300</v>
      </c>
      <c r="F8" s="69"/>
      <c r="G8" s="69">
        <f>SUM(G9)</f>
        <v>300</v>
      </c>
      <c r="H8" s="69">
        <f>SUM(H9)</f>
        <v>400</v>
      </c>
    </row>
    <row r="9" spans="1:8" ht="24.75" customHeight="1">
      <c r="A9" s="30">
        <v>2010399</v>
      </c>
      <c r="B9" s="30" t="s">
        <v>51</v>
      </c>
      <c r="C9" s="68"/>
      <c r="D9" s="69">
        <v>700</v>
      </c>
      <c r="E9" s="70">
        <f>SUM(F9:G9)</f>
        <v>300</v>
      </c>
      <c r="F9" s="70"/>
      <c r="G9" s="70">
        <v>300</v>
      </c>
      <c r="H9" s="70">
        <f>C9+D9-E9</f>
        <v>400</v>
      </c>
    </row>
    <row r="10" spans="1:8" ht="24.75" customHeight="1">
      <c r="A10" s="30">
        <v>20104</v>
      </c>
      <c r="B10" s="30" t="s">
        <v>52</v>
      </c>
      <c r="C10" s="68"/>
      <c r="D10" s="69">
        <f>SUM(D11)</f>
        <v>600</v>
      </c>
      <c r="E10" s="69">
        <f>SUM(E11)</f>
        <v>600</v>
      </c>
      <c r="F10" s="69"/>
      <c r="G10" s="69">
        <f>SUM(G11)</f>
        <v>600</v>
      </c>
      <c r="H10" s="70"/>
    </row>
    <row r="11" spans="1:8" ht="24.75" customHeight="1">
      <c r="A11" s="30">
        <v>2010406</v>
      </c>
      <c r="B11" s="30" t="s">
        <v>53</v>
      </c>
      <c r="C11" s="68"/>
      <c r="D11" s="69">
        <v>600</v>
      </c>
      <c r="E11" s="70">
        <f>SUM(F11:G11)</f>
        <v>600</v>
      </c>
      <c r="F11" s="70"/>
      <c r="G11" s="70">
        <v>600</v>
      </c>
      <c r="H11" s="70"/>
    </row>
    <row r="12" spans="1:8" ht="24.75" customHeight="1">
      <c r="A12" s="30">
        <v>20113</v>
      </c>
      <c r="B12" s="30" t="s">
        <v>54</v>
      </c>
      <c r="C12" s="68"/>
      <c r="D12" s="69">
        <f>SUM(D13)</f>
        <v>819</v>
      </c>
      <c r="E12" s="69">
        <f>SUM(E13)</f>
        <v>819</v>
      </c>
      <c r="F12" s="69"/>
      <c r="G12" s="69">
        <f>SUM(G13)</f>
        <v>819</v>
      </c>
      <c r="H12" s="70"/>
    </row>
    <row r="13" spans="1:8" ht="24.75" customHeight="1">
      <c r="A13" s="30">
        <v>2011308</v>
      </c>
      <c r="B13" s="30" t="s">
        <v>55</v>
      </c>
      <c r="C13" s="68"/>
      <c r="D13" s="69">
        <v>819</v>
      </c>
      <c r="E13" s="70">
        <f>SUM(F13:G13)</f>
        <v>819</v>
      </c>
      <c r="F13" s="70"/>
      <c r="G13" s="70">
        <v>819</v>
      </c>
      <c r="H13" s="70"/>
    </row>
    <row r="14" spans="1:8" s="54" customFormat="1" ht="24.75" customHeight="1">
      <c r="A14" s="66" t="s">
        <v>56</v>
      </c>
      <c r="B14" s="66" t="s">
        <v>57</v>
      </c>
      <c r="C14" s="64"/>
      <c r="D14" s="64">
        <f t="shared" ref="D14:F15" si="1">SUM(D15)</f>
        <v>11.47</v>
      </c>
      <c r="E14" s="64">
        <f t="shared" si="1"/>
        <v>11.47</v>
      </c>
      <c r="F14" s="64">
        <f t="shared" si="1"/>
        <v>11.47</v>
      </c>
      <c r="G14" s="64"/>
      <c r="H14" s="71"/>
    </row>
    <row r="15" spans="1:8" ht="24.75" customHeight="1">
      <c r="A15" s="30" t="s">
        <v>58</v>
      </c>
      <c r="B15" s="30" t="s">
        <v>59</v>
      </c>
      <c r="C15" s="68"/>
      <c r="D15" s="68">
        <f t="shared" si="1"/>
        <v>11.47</v>
      </c>
      <c r="E15" s="68">
        <f t="shared" si="1"/>
        <v>11.47</v>
      </c>
      <c r="F15" s="68">
        <f t="shared" si="1"/>
        <v>11.47</v>
      </c>
      <c r="G15" s="68"/>
      <c r="H15" s="72"/>
    </row>
    <row r="16" spans="1:8" ht="24.75" customHeight="1">
      <c r="A16" s="30" t="s">
        <v>60</v>
      </c>
      <c r="B16" s="30" t="s">
        <v>61</v>
      </c>
      <c r="C16" s="68"/>
      <c r="D16" s="68">
        <v>11.47</v>
      </c>
      <c r="E16" s="73">
        <f>SUM(F16:G16)</f>
        <v>11.47</v>
      </c>
      <c r="F16" s="73">
        <v>11.47</v>
      </c>
      <c r="G16" s="73"/>
      <c r="H16" s="72"/>
    </row>
    <row r="17" spans="1:8" s="54" customFormat="1" ht="24.75" customHeight="1">
      <c r="A17" s="66" t="s">
        <v>62</v>
      </c>
      <c r="B17" s="66" t="s">
        <v>63</v>
      </c>
      <c r="C17" s="64"/>
      <c r="D17" s="74">
        <f>SUM(D18,D23,D25)</f>
        <v>1798.1000000000001</v>
      </c>
      <c r="E17" s="74">
        <f>SUM(E18,E23,E25)</f>
        <v>1798.1000000000001</v>
      </c>
      <c r="F17" s="74">
        <f>SUM(F18,F23,F25)</f>
        <v>1798.1000000000001</v>
      </c>
      <c r="G17" s="64"/>
      <c r="H17" s="71"/>
    </row>
    <row r="18" spans="1:8" ht="24.75" customHeight="1">
      <c r="A18" s="30" t="s">
        <v>64</v>
      </c>
      <c r="B18" s="30" t="s">
        <v>65</v>
      </c>
      <c r="C18" s="68"/>
      <c r="D18" s="68">
        <f>SUM(D19:D22)</f>
        <v>1661.39</v>
      </c>
      <c r="E18" s="68">
        <f>SUM(E19:E22)</f>
        <v>1661.39</v>
      </c>
      <c r="F18" s="68">
        <f>SUM(F19:F22)</f>
        <v>1661.39</v>
      </c>
      <c r="G18" s="68"/>
      <c r="H18" s="72"/>
    </row>
    <row r="19" spans="1:8" ht="24.75" customHeight="1">
      <c r="A19" s="30" t="s">
        <v>66</v>
      </c>
      <c r="B19" s="30" t="s">
        <v>67</v>
      </c>
      <c r="C19" s="68"/>
      <c r="D19" s="68">
        <v>13.06</v>
      </c>
      <c r="E19" s="73">
        <f>SUM(F19:G19)</f>
        <v>13.06</v>
      </c>
      <c r="F19" s="73">
        <v>13.06</v>
      </c>
      <c r="G19" s="73"/>
      <c r="H19" s="72"/>
    </row>
    <row r="20" spans="1:8" ht="24.75" customHeight="1">
      <c r="A20" s="30">
        <v>2080505</v>
      </c>
      <c r="B20" s="30" t="s">
        <v>68</v>
      </c>
      <c r="C20" s="68"/>
      <c r="D20" s="68">
        <v>442.71</v>
      </c>
      <c r="E20" s="73">
        <f t="shared" ref="E20:E26" si="2">SUM(F20:G20)</f>
        <v>442.71</v>
      </c>
      <c r="F20" s="73">
        <v>442.71</v>
      </c>
      <c r="G20" s="73"/>
      <c r="H20" s="72"/>
    </row>
    <row r="21" spans="1:8" ht="24.75" customHeight="1">
      <c r="A21" s="30">
        <v>2080506</v>
      </c>
      <c r="B21" s="30" t="s">
        <v>69</v>
      </c>
      <c r="C21" s="68"/>
      <c r="D21" s="68">
        <v>179.95</v>
      </c>
      <c r="E21" s="73">
        <f t="shared" si="2"/>
        <v>179.95</v>
      </c>
      <c r="F21" s="73">
        <v>179.95</v>
      </c>
      <c r="G21" s="73"/>
      <c r="H21" s="72"/>
    </row>
    <row r="22" spans="1:8" ht="24.75" customHeight="1">
      <c r="A22" s="30">
        <v>2080599</v>
      </c>
      <c r="B22" s="30" t="s">
        <v>70</v>
      </c>
      <c r="C22" s="68"/>
      <c r="D22" s="68">
        <v>1025.67</v>
      </c>
      <c r="E22" s="73">
        <f t="shared" si="2"/>
        <v>1025.67</v>
      </c>
      <c r="F22" s="73">
        <v>1025.67</v>
      </c>
      <c r="G22" s="73"/>
      <c r="H22" s="72"/>
    </row>
    <row r="23" spans="1:8" ht="24.75" customHeight="1">
      <c r="A23" s="30" t="s">
        <v>71</v>
      </c>
      <c r="B23" s="30" t="s">
        <v>72</v>
      </c>
      <c r="C23" s="68"/>
      <c r="D23" s="68">
        <f>SUM(D24)</f>
        <v>42.13</v>
      </c>
      <c r="E23" s="68">
        <f>SUM(E24)</f>
        <v>42.13</v>
      </c>
      <c r="F23" s="68">
        <f>SUM(F24)</f>
        <v>42.13</v>
      </c>
      <c r="G23" s="68"/>
      <c r="H23" s="72"/>
    </row>
    <row r="24" spans="1:8" ht="24.75" customHeight="1">
      <c r="A24" s="30" t="s">
        <v>73</v>
      </c>
      <c r="B24" s="30" t="s">
        <v>74</v>
      </c>
      <c r="C24" s="68"/>
      <c r="D24" s="68">
        <v>42.13</v>
      </c>
      <c r="E24" s="73">
        <f t="shared" si="2"/>
        <v>42.13</v>
      </c>
      <c r="F24" s="73">
        <v>42.13</v>
      </c>
      <c r="G24" s="73"/>
      <c r="H24" s="72"/>
    </row>
    <row r="25" spans="1:8" ht="24.75" customHeight="1">
      <c r="A25" s="30" t="s">
        <v>75</v>
      </c>
      <c r="B25" s="30" t="s">
        <v>76</v>
      </c>
      <c r="C25" s="68"/>
      <c r="D25" s="68">
        <f>SUM(D26)</f>
        <v>94.58</v>
      </c>
      <c r="E25" s="68">
        <f>SUM(E26)</f>
        <v>94.58</v>
      </c>
      <c r="F25" s="68">
        <f>SUM(F26)</f>
        <v>94.58</v>
      </c>
      <c r="G25" s="68"/>
      <c r="H25" s="72"/>
    </row>
    <row r="26" spans="1:8" ht="24.75" customHeight="1">
      <c r="A26" s="30" t="s">
        <v>77</v>
      </c>
      <c r="B26" s="30" t="s">
        <v>78</v>
      </c>
      <c r="C26" s="68"/>
      <c r="D26" s="68">
        <v>94.58</v>
      </c>
      <c r="E26" s="73">
        <f t="shared" si="2"/>
        <v>94.58</v>
      </c>
      <c r="F26" s="73">
        <v>94.58</v>
      </c>
      <c r="G26" s="73"/>
      <c r="H26" s="72"/>
    </row>
    <row r="27" spans="1:8" s="54" customFormat="1" ht="24.75" customHeight="1">
      <c r="A27" s="66" t="s">
        <v>79</v>
      </c>
      <c r="B27" s="66" t="s">
        <v>80</v>
      </c>
      <c r="C27" s="64"/>
      <c r="D27" s="64">
        <f>SUM(D28)</f>
        <v>362.45</v>
      </c>
      <c r="E27" s="64">
        <f>SUM(E28)</f>
        <v>362.45</v>
      </c>
      <c r="F27" s="64">
        <f>SUM(F28)</f>
        <v>362.45</v>
      </c>
      <c r="G27" s="64"/>
      <c r="H27" s="71"/>
    </row>
    <row r="28" spans="1:8" ht="24.75" customHeight="1">
      <c r="A28" s="30">
        <v>21011</v>
      </c>
      <c r="B28" s="66" t="s">
        <v>81</v>
      </c>
      <c r="C28" s="68"/>
      <c r="D28" s="68">
        <f>SUM(D29:D30)</f>
        <v>362.45</v>
      </c>
      <c r="E28" s="68">
        <f>SUM(E29:E30)</f>
        <v>362.45</v>
      </c>
      <c r="F28" s="68">
        <f>SUM(F29:F30)</f>
        <v>362.45</v>
      </c>
      <c r="G28" s="68"/>
      <c r="H28" s="72"/>
    </row>
    <row r="29" spans="1:8" ht="24.75" customHeight="1">
      <c r="A29" s="30">
        <v>2101101</v>
      </c>
      <c r="B29" s="30" t="s">
        <v>82</v>
      </c>
      <c r="C29" s="68"/>
      <c r="D29" s="75">
        <v>86.3</v>
      </c>
      <c r="E29" s="76">
        <f>SUM(F29:G29)</f>
        <v>86.3</v>
      </c>
      <c r="F29" s="73">
        <v>86.3</v>
      </c>
      <c r="G29" s="73"/>
      <c r="H29" s="72"/>
    </row>
    <row r="30" spans="1:8" ht="24.75" customHeight="1">
      <c r="A30" s="30">
        <v>2101102</v>
      </c>
      <c r="B30" s="30" t="s">
        <v>83</v>
      </c>
      <c r="C30" s="68"/>
      <c r="D30" s="68">
        <v>276.14999999999998</v>
      </c>
      <c r="E30" s="73">
        <f>SUM(F30:G30)</f>
        <v>276.14999999999998</v>
      </c>
      <c r="F30" s="73">
        <v>276.14999999999998</v>
      </c>
      <c r="G30" s="73"/>
      <c r="H30" s="72"/>
    </row>
    <row r="31" spans="1:8" s="54" customFormat="1" ht="24.75" customHeight="1">
      <c r="A31" s="66">
        <v>211</v>
      </c>
      <c r="B31" s="66" t="s">
        <v>84</v>
      </c>
      <c r="C31" s="64"/>
      <c r="D31" s="77">
        <f>SUM(D32,D34)</f>
        <v>317.5</v>
      </c>
      <c r="E31" s="77">
        <f>SUM(E32,E34)</f>
        <v>317.5</v>
      </c>
      <c r="F31" s="64"/>
      <c r="G31" s="64"/>
      <c r="H31" s="71"/>
    </row>
    <row r="32" spans="1:8" ht="24.75" customHeight="1">
      <c r="A32" s="30">
        <v>21104</v>
      </c>
      <c r="B32" s="66" t="s">
        <v>85</v>
      </c>
      <c r="C32" s="68"/>
      <c r="D32" s="78">
        <f>SUM(D33)</f>
        <v>200</v>
      </c>
      <c r="E32" s="78">
        <f>SUM(E33)</f>
        <v>200</v>
      </c>
      <c r="F32" s="78"/>
      <c r="G32" s="78">
        <f>SUM(G33)</f>
        <v>200</v>
      </c>
      <c r="H32" s="72"/>
    </row>
    <row r="33" spans="1:8" ht="24.75" customHeight="1">
      <c r="A33" s="30">
        <v>2110402</v>
      </c>
      <c r="B33" s="30" t="s">
        <v>86</v>
      </c>
      <c r="C33" s="68"/>
      <c r="D33" s="78">
        <v>200</v>
      </c>
      <c r="E33" s="79">
        <f>SUM(F33:G33)</f>
        <v>200</v>
      </c>
      <c r="F33" s="79"/>
      <c r="G33" s="79">
        <v>200</v>
      </c>
      <c r="H33" s="72"/>
    </row>
    <row r="34" spans="1:8" ht="24.75" customHeight="1">
      <c r="A34" s="30">
        <v>21110</v>
      </c>
      <c r="B34" s="66" t="s">
        <v>87</v>
      </c>
      <c r="C34" s="68"/>
      <c r="D34" s="75">
        <f>SUM(D35)</f>
        <v>117.5</v>
      </c>
      <c r="E34" s="75">
        <f>SUM(E35)</f>
        <v>117.5</v>
      </c>
      <c r="F34" s="75"/>
      <c r="G34" s="75">
        <f>SUM(G35)</f>
        <v>117.5</v>
      </c>
      <c r="H34" s="72"/>
    </row>
    <row r="35" spans="1:8" ht="24.75" customHeight="1">
      <c r="A35" s="30">
        <v>2111001</v>
      </c>
      <c r="B35" s="30" t="s">
        <v>88</v>
      </c>
      <c r="C35" s="68"/>
      <c r="D35" s="75">
        <v>117.5</v>
      </c>
      <c r="E35" s="76">
        <f>SUM(F35:G35)</f>
        <v>117.5</v>
      </c>
      <c r="F35" s="76"/>
      <c r="G35" s="76">
        <v>117.5</v>
      </c>
      <c r="H35" s="72"/>
    </row>
    <row r="36" spans="1:8" s="54" customFormat="1" ht="24.75" customHeight="1">
      <c r="A36" s="66">
        <v>212</v>
      </c>
      <c r="B36" s="66" t="s">
        <v>89</v>
      </c>
      <c r="C36" s="64"/>
      <c r="D36" s="64">
        <f>SUM(D37)</f>
        <v>1020.07</v>
      </c>
      <c r="E36" s="64">
        <f>SUM(E37)</f>
        <v>1020.07</v>
      </c>
      <c r="F36" s="80"/>
      <c r="G36" s="64">
        <f>SUM(G37)</f>
        <v>1020.07</v>
      </c>
      <c r="H36" s="71"/>
    </row>
    <row r="37" spans="1:8" ht="24.75" customHeight="1">
      <c r="A37" s="30">
        <v>21203</v>
      </c>
      <c r="B37" s="66" t="s">
        <v>90</v>
      </c>
      <c r="C37" s="68"/>
      <c r="D37" s="68">
        <f>SUM(D38)</f>
        <v>1020.07</v>
      </c>
      <c r="E37" s="68">
        <f>SUM(E38)</f>
        <v>1020.07</v>
      </c>
      <c r="F37" s="68"/>
      <c r="G37" s="68">
        <f>SUM(G38)</f>
        <v>1020.07</v>
      </c>
      <c r="H37" s="72"/>
    </row>
    <row r="38" spans="1:8" ht="24.75" customHeight="1">
      <c r="A38" s="30">
        <v>2120399</v>
      </c>
      <c r="B38" s="31" t="s">
        <v>91</v>
      </c>
      <c r="C38" s="68"/>
      <c r="D38" s="68">
        <v>1020.07</v>
      </c>
      <c r="E38" s="73">
        <f>SUM(F38:G38)</f>
        <v>1020.07</v>
      </c>
      <c r="F38" s="73"/>
      <c r="G38" s="73">
        <v>1020.07</v>
      </c>
      <c r="H38" s="72"/>
    </row>
    <row r="39" spans="1:8" s="54" customFormat="1" ht="24.75" customHeight="1">
      <c r="A39" s="66" t="s">
        <v>136</v>
      </c>
      <c r="B39" s="66" t="s">
        <v>137</v>
      </c>
      <c r="C39" s="64">
        <f>SUM(C40)</f>
        <v>258.26</v>
      </c>
      <c r="D39" s="64"/>
      <c r="E39" s="64">
        <f t="shared" ref="E39:G40" si="3">SUM(E40)</f>
        <v>258.26</v>
      </c>
      <c r="F39" s="64"/>
      <c r="G39" s="64">
        <f t="shared" si="3"/>
        <v>258.26</v>
      </c>
      <c r="H39" s="71"/>
    </row>
    <row r="40" spans="1:8" ht="24.75" customHeight="1">
      <c r="A40" s="30" t="s">
        <v>138</v>
      </c>
      <c r="B40" s="66" t="s">
        <v>139</v>
      </c>
      <c r="C40" s="68">
        <f>SUM(C41)</f>
        <v>258.26</v>
      </c>
      <c r="D40" s="68"/>
      <c r="E40" s="68">
        <f t="shared" si="3"/>
        <v>258.26</v>
      </c>
      <c r="F40" s="68"/>
      <c r="G40" s="68">
        <f t="shared" si="3"/>
        <v>258.26</v>
      </c>
      <c r="H40" s="72"/>
    </row>
    <row r="41" spans="1:8" ht="24.75" customHeight="1">
      <c r="A41" s="30" t="s">
        <v>140</v>
      </c>
      <c r="B41" s="30" t="s">
        <v>141</v>
      </c>
      <c r="C41" s="68">
        <v>258.26</v>
      </c>
      <c r="D41" s="68"/>
      <c r="E41" s="73">
        <f>SUM(F41:G41)</f>
        <v>258.26</v>
      </c>
      <c r="F41" s="73"/>
      <c r="G41" s="73">
        <v>258.26</v>
      </c>
      <c r="H41" s="72"/>
    </row>
    <row r="42" spans="1:8" s="54" customFormat="1" ht="24.75" customHeight="1">
      <c r="A42" s="66" t="s">
        <v>98</v>
      </c>
      <c r="B42" s="66" t="s">
        <v>99</v>
      </c>
      <c r="C42" s="64">
        <f>SUM(C43,C49,C51)</f>
        <v>3153.45</v>
      </c>
      <c r="D42" s="64">
        <f>SUM(D43,D49,D51)</f>
        <v>30655.32</v>
      </c>
      <c r="E42" s="64">
        <f>SUM(E43,E49,E51)</f>
        <v>32159.41</v>
      </c>
      <c r="F42" s="64">
        <f>SUM(F43,F49,F51)</f>
        <v>5558.83</v>
      </c>
      <c r="G42" s="64">
        <f>SUM(G43,G49,G51)</f>
        <v>26600.58</v>
      </c>
      <c r="H42" s="71">
        <f t="shared" ref="H42:H53" si="4">C42+D42-E42</f>
        <v>1649.3599999999969</v>
      </c>
    </row>
    <row r="43" spans="1:8" ht="24.75" customHeight="1">
      <c r="A43" s="30" t="s">
        <v>100</v>
      </c>
      <c r="B43" s="30" t="s">
        <v>101</v>
      </c>
      <c r="C43" s="81">
        <f>SUM(C44:C48)</f>
        <v>295</v>
      </c>
      <c r="D43" s="82">
        <f>SUM(D44:D48)</f>
        <v>7253.2</v>
      </c>
      <c r="E43" s="83">
        <f>SUM(E44:E48)</f>
        <v>7251.23</v>
      </c>
      <c r="F43" s="83">
        <f>SUM(F44:F48)</f>
        <v>5558.83</v>
      </c>
      <c r="G43" s="82">
        <f>SUM(G44:G48)</f>
        <v>1692.4</v>
      </c>
      <c r="H43" s="72">
        <f t="shared" si="4"/>
        <v>296.97000000000025</v>
      </c>
    </row>
    <row r="44" spans="1:8" ht="24.75" customHeight="1">
      <c r="A44" s="30" t="s">
        <v>102</v>
      </c>
      <c r="B44" s="30" t="s">
        <v>103</v>
      </c>
      <c r="C44" s="68"/>
      <c r="D44" s="68">
        <v>1699.48</v>
      </c>
      <c r="E44" s="73">
        <f t="shared" ref="E44:E53" si="5">SUM(F44:G44)</f>
        <v>1699.48</v>
      </c>
      <c r="F44" s="73">
        <v>1699.48</v>
      </c>
      <c r="G44" s="73"/>
      <c r="H44" s="72"/>
    </row>
    <row r="45" spans="1:8" ht="24.75" customHeight="1">
      <c r="A45" s="30" t="s">
        <v>104</v>
      </c>
      <c r="B45" s="30" t="s">
        <v>105</v>
      </c>
      <c r="C45" s="68"/>
      <c r="D45" s="68">
        <v>158.34</v>
      </c>
      <c r="E45" s="73">
        <f t="shared" si="5"/>
        <v>158.34</v>
      </c>
      <c r="F45" s="73"/>
      <c r="G45" s="73">
        <v>158.34</v>
      </c>
      <c r="H45" s="72"/>
    </row>
    <row r="46" spans="1:8" ht="24.75" customHeight="1">
      <c r="A46" s="30">
        <v>2140104</v>
      </c>
      <c r="B46" s="30" t="s">
        <v>106</v>
      </c>
      <c r="C46" s="68"/>
      <c r="D46" s="78">
        <v>148</v>
      </c>
      <c r="E46" s="79">
        <f t="shared" si="5"/>
        <v>148</v>
      </c>
      <c r="F46" s="79"/>
      <c r="G46" s="79">
        <v>148</v>
      </c>
      <c r="H46" s="72"/>
    </row>
    <row r="47" spans="1:8" ht="24.75" customHeight="1">
      <c r="A47" s="30" t="s">
        <v>107</v>
      </c>
      <c r="B47" s="30" t="s">
        <v>108</v>
      </c>
      <c r="C47" s="68">
        <v>202.39</v>
      </c>
      <c r="D47" s="68">
        <v>3963.37</v>
      </c>
      <c r="E47" s="73">
        <f t="shared" si="5"/>
        <v>3874.74</v>
      </c>
      <c r="F47" s="73">
        <v>3664.77</v>
      </c>
      <c r="G47" s="73">
        <v>209.97</v>
      </c>
      <c r="H47" s="72">
        <f t="shared" si="4"/>
        <v>291.02000000000044</v>
      </c>
    </row>
    <row r="48" spans="1:8" ht="24.75" customHeight="1">
      <c r="A48" s="30" t="s">
        <v>109</v>
      </c>
      <c r="B48" s="30" t="s">
        <v>110</v>
      </c>
      <c r="C48" s="68">
        <v>92.61</v>
      </c>
      <c r="D48" s="68">
        <v>1284.01</v>
      </c>
      <c r="E48" s="73">
        <f t="shared" si="5"/>
        <v>1370.6699999999998</v>
      </c>
      <c r="F48" s="73">
        <v>194.58</v>
      </c>
      <c r="G48" s="73">
        <v>1176.0899999999999</v>
      </c>
      <c r="H48" s="72">
        <f t="shared" si="4"/>
        <v>5.9500000000000455</v>
      </c>
    </row>
    <row r="49" spans="1:8" ht="24.75" customHeight="1">
      <c r="A49" s="30" t="s">
        <v>111</v>
      </c>
      <c r="B49" s="66" t="s">
        <v>112</v>
      </c>
      <c r="C49" s="68"/>
      <c r="D49" s="68">
        <f>SUM(D50)</f>
        <v>517.98</v>
      </c>
      <c r="E49" s="68">
        <f>SUM(E50)</f>
        <v>517.98</v>
      </c>
      <c r="F49" s="68"/>
      <c r="G49" s="68">
        <f>SUM(G50)</f>
        <v>517.98</v>
      </c>
      <c r="H49" s="72"/>
    </row>
    <row r="50" spans="1:8" ht="24.75" customHeight="1">
      <c r="A50" s="30">
        <v>2140499</v>
      </c>
      <c r="B50" s="30" t="s">
        <v>113</v>
      </c>
      <c r="C50" s="68"/>
      <c r="D50" s="68">
        <v>517.98</v>
      </c>
      <c r="E50" s="73">
        <f t="shared" si="5"/>
        <v>517.98</v>
      </c>
      <c r="F50" s="73"/>
      <c r="G50" s="73">
        <v>517.98</v>
      </c>
      <c r="H50" s="72"/>
    </row>
    <row r="51" spans="1:8" ht="24.75" customHeight="1">
      <c r="A51" s="30" t="s">
        <v>114</v>
      </c>
      <c r="B51" s="66" t="s">
        <v>115</v>
      </c>
      <c r="C51" s="68">
        <f>SUM(C52:C53)</f>
        <v>2858.45</v>
      </c>
      <c r="D51" s="68">
        <f>SUM(D52:D53)</f>
        <v>22884.14</v>
      </c>
      <c r="E51" s="75">
        <f>SUM(E52:E53)</f>
        <v>24390.2</v>
      </c>
      <c r="F51" s="75"/>
      <c r="G51" s="75">
        <f>SUM(G52:G53)</f>
        <v>24390.2</v>
      </c>
      <c r="H51" s="72">
        <f t="shared" si="4"/>
        <v>1352.3899999999994</v>
      </c>
    </row>
    <row r="52" spans="1:8" ht="24.75" customHeight="1">
      <c r="A52" s="30">
        <v>2140601</v>
      </c>
      <c r="B52" s="84" t="s">
        <v>116</v>
      </c>
      <c r="C52" s="68">
        <v>1418.51</v>
      </c>
      <c r="D52" s="68">
        <v>107.13</v>
      </c>
      <c r="E52" s="73">
        <f t="shared" si="5"/>
        <v>1525.64</v>
      </c>
      <c r="F52" s="73"/>
      <c r="G52" s="73">
        <v>1525.64</v>
      </c>
      <c r="H52" s="72"/>
    </row>
    <row r="53" spans="1:8" ht="24.75" customHeight="1">
      <c r="A53" s="30" t="s">
        <v>117</v>
      </c>
      <c r="B53" s="30" t="s">
        <v>118</v>
      </c>
      <c r="C53" s="68">
        <v>1439.94</v>
      </c>
      <c r="D53" s="68">
        <v>22777.01</v>
      </c>
      <c r="E53" s="73">
        <f t="shared" si="5"/>
        <v>22864.560000000001</v>
      </c>
      <c r="F53" s="73"/>
      <c r="G53" s="73">
        <v>22864.560000000001</v>
      </c>
      <c r="H53" s="72">
        <f t="shared" si="4"/>
        <v>1352.3899999999958</v>
      </c>
    </row>
    <row r="54" spans="1:8" s="54" customFormat="1" ht="24.75" customHeight="1">
      <c r="A54" s="66">
        <v>220</v>
      </c>
      <c r="B54" s="66" t="s">
        <v>119</v>
      </c>
      <c r="C54" s="64"/>
      <c r="D54" s="64">
        <f t="shared" ref="D54:F55" si="6">SUM(D55)</f>
        <v>20.12</v>
      </c>
      <c r="E54" s="64">
        <f t="shared" si="6"/>
        <v>20.12</v>
      </c>
      <c r="F54" s="64">
        <f t="shared" si="6"/>
        <v>20.12</v>
      </c>
      <c r="G54" s="64"/>
      <c r="H54" s="71"/>
    </row>
    <row r="55" spans="1:8" ht="24.75" customHeight="1">
      <c r="A55" s="30">
        <v>22001</v>
      </c>
      <c r="B55" s="66" t="s">
        <v>120</v>
      </c>
      <c r="C55" s="68"/>
      <c r="D55" s="68">
        <f t="shared" si="6"/>
        <v>20.12</v>
      </c>
      <c r="E55" s="68">
        <f t="shared" si="6"/>
        <v>20.12</v>
      </c>
      <c r="F55" s="68">
        <f t="shared" si="6"/>
        <v>20.12</v>
      </c>
      <c r="G55" s="68"/>
      <c r="H55" s="72"/>
    </row>
    <row r="56" spans="1:8" ht="24.75" customHeight="1">
      <c r="A56" s="30">
        <v>2200199</v>
      </c>
      <c r="B56" s="30" t="s">
        <v>121</v>
      </c>
      <c r="C56" s="68"/>
      <c r="D56" s="68">
        <v>20.12</v>
      </c>
      <c r="E56" s="73">
        <f>SUM(F56:G56)</f>
        <v>20.12</v>
      </c>
      <c r="F56" s="73">
        <v>20.12</v>
      </c>
      <c r="G56" s="73"/>
      <c r="H56" s="72"/>
    </row>
    <row r="57" spans="1:8" s="54" customFormat="1" ht="24.75" customHeight="1">
      <c r="A57" s="66" t="s">
        <v>122</v>
      </c>
      <c r="B57" s="66" t="s">
        <v>123</v>
      </c>
      <c r="C57" s="85"/>
      <c r="D57" s="85">
        <f t="shared" ref="D57:F58" si="7">SUM(D58)</f>
        <v>270.08999999999997</v>
      </c>
      <c r="E57" s="85">
        <f t="shared" si="7"/>
        <v>270.08999999999997</v>
      </c>
      <c r="F57" s="85">
        <f t="shared" si="7"/>
        <v>270.08999999999997</v>
      </c>
      <c r="G57" s="85"/>
      <c r="H57" s="71"/>
    </row>
    <row r="58" spans="1:8" ht="24.75" customHeight="1">
      <c r="A58" s="30" t="s">
        <v>124</v>
      </c>
      <c r="B58" s="66" t="s">
        <v>125</v>
      </c>
      <c r="C58" s="86"/>
      <c r="D58" s="86">
        <f t="shared" si="7"/>
        <v>270.08999999999997</v>
      </c>
      <c r="E58" s="86">
        <f t="shared" si="7"/>
        <v>270.08999999999997</v>
      </c>
      <c r="F58" s="86">
        <f t="shared" si="7"/>
        <v>270.08999999999997</v>
      </c>
      <c r="G58" s="86"/>
      <c r="H58" s="72"/>
    </row>
    <row r="59" spans="1:8" ht="24.75" customHeight="1">
      <c r="A59" s="30" t="s">
        <v>126</v>
      </c>
      <c r="B59" s="30" t="s">
        <v>127</v>
      </c>
      <c r="C59" s="86"/>
      <c r="D59" s="86">
        <v>270.08999999999997</v>
      </c>
      <c r="E59" s="73">
        <f>SUM(F59:G59)</f>
        <v>270.08999999999997</v>
      </c>
      <c r="F59" s="73">
        <v>270.08999999999997</v>
      </c>
      <c r="G59" s="73"/>
      <c r="H59" s="72"/>
    </row>
    <row r="60" spans="1:8" s="55" customFormat="1" ht="21" customHeight="1">
      <c r="A60" s="234" t="s">
        <v>160</v>
      </c>
      <c r="B60" s="234"/>
      <c r="C60" s="234"/>
      <c r="D60" s="234"/>
      <c r="E60" s="234"/>
      <c r="F60" s="234"/>
      <c r="G60" s="234"/>
      <c r="H60" s="234"/>
    </row>
    <row r="61" spans="1:8" ht="21" customHeight="1">
      <c r="A61" s="87" t="s">
        <v>143</v>
      </c>
      <c r="B61" s="88"/>
      <c r="C61" s="88"/>
      <c r="D61" s="89"/>
      <c r="E61" s="90"/>
      <c r="F61" s="90"/>
      <c r="G61" s="90"/>
      <c r="H61" s="91"/>
    </row>
    <row r="62" spans="1:8" ht="21" customHeight="1">
      <c r="A62" s="35"/>
      <c r="B62" s="88"/>
      <c r="C62" s="88"/>
      <c r="D62" s="89"/>
      <c r="E62" s="90"/>
      <c r="F62" s="90"/>
      <c r="G62" s="90"/>
      <c r="H62" s="91"/>
    </row>
    <row r="63" spans="1:8" ht="21" customHeight="1">
      <c r="A63" s="35"/>
      <c r="B63" s="88"/>
      <c r="C63" s="88"/>
      <c r="D63" s="89"/>
      <c r="E63" s="90"/>
      <c r="F63" s="90"/>
      <c r="G63" s="90"/>
      <c r="H63" s="91"/>
    </row>
    <row r="64" spans="1:8" ht="21" customHeight="1">
      <c r="A64" s="35"/>
      <c r="B64" s="88"/>
      <c r="C64" s="88"/>
      <c r="D64" s="89"/>
      <c r="E64" s="90"/>
      <c r="F64" s="90"/>
      <c r="G64" s="90"/>
      <c r="H64" s="91"/>
    </row>
    <row r="65" spans="1:8" ht="21" customHeight="1">
      <c r="A65" s="35"/>
      <c r="B65" s="88"/>
      <c r="C65" s="88"/>
      <c r="D65" s="89"/>
      <c r="E65" s="90"/>
      <c r="F65" s="90"/>
      <c r="G65" s="90"/>
      <c r="H65" s="91"/>
    </row>
    <row r="66" spans="1:8" ht="21" customHeight="1">
      <c r="A66" s="35"/>
      <c r="B66" s="88"/>
      <c r="C66" s="88"/>
      <c r="D66" s="89"/>
      <c r="E66" s="90"/>
      <c r="F66" s="90"/>
      <c r="G66" s="90"/>
      <c r="H66" s="91"/>
    </row>
    <row r="67" spans="1:8" ht="21" customHeight="1">
      <c r="A67" s="35"/>
      <c r="B67" s="88"/>
      <c r="C67" s="88"/>
      <c r="D67" s="89"/>
      <c r="E67" s="90"/>
      <c r="F67" s="90"/>
      <c r="G67" s="90"/>
      <c r="H67" s="91"/>
    </row>
    <row r="68" spans="1:8" ht="21" customHeight="1">
      <c r="A68" s="35"/>
      <c r="B68" s="88"/>
      <c r="C68" s="88"/>
      <c r="D68" s="89"/>
      <c r="E68" s="90"/>
      <c r="F68" s="90"/>
      <c r="G68" s="90"/>
      <c r="H68" s="91"/>
    </row>
    <row r="69" spans="1:8" ht="21" customHeight="1">
      <c r="A69" s="35"/>
      <c r="B69" s="88"/>
      <c r="C69" s="88"/>
      <c r="D69" s="89"/>
      <c r="E69" s="90"/>
      <c r="F69" s="90"/>
      <c r="G69" s="90"/>
      <c r="H69" s="91"/>
    </row>
    <row r="70" spans="1:8" ht="21" customHeight="1">
      <c r="A70" s="35"/>
      <c r="B70" s="88"/>
      <c r="C70" s="88"/>
      <c r="D70" s="89"/>
      <c r="E70" s="90"/>
      <c r="F70" s="90"/>
      <c r="G70" s="90"/>
      <c r="H70" s="91"/>
    </row>
    <row r="71" spans="1:8" ht="21" customHeight="1">
      <c r="A71" s="35"/>
      <c r="B71" s="88"/>
      <c r="C71" s="88"/>
      <c r="D71" s="89"/>
      <c r="E71" s="90"/>
      <c r="F71" s="90"/>
      <c r="G71" s="90"/>
      <c r="H71" s="91"/>
    </row>
    <row r="72" spans="1:8" ht="21" customHeight="1">
      <c r="A72" s="92"/>
      <c r="B72" s="93"/>
      <c r="C72" s="93"/>
      <c r="D72" s="94"/>
      <c r="E72" s="94"/>
      <c r="F72" s="94"/>
      <c r="G72" s="94"/>
      <c r="H72" s="95"/>
    </row>
    <row r="73" spans="1:8" ht="21" customHeight="1">
      <c r="A73" s="92"/>
      <c r="B73" s="93"/>
      <c r="C73" s="93"/>
      <c r="D73" s="94"/>
      <c r="E73" s="94"/>
      <c r="F73" s="94"/>
      <c r="G73" s="94"/>
      <c r="H73" s="95"/>
    </row>
    <row r="74" spans="1:8" ht="21" customHeight="1">
      <c r="A74" s="92"/>
      <c r="B74" s="93"/>
      <c r="C74" s="93"/>
      <c r="D74" s="94"/>
      <c r="E74" s="94"/>
      <c r="F74" s="94"/>
      <c r="G74" s="94"/>
      <c r="H74" s="95"/>
    </row>
    <row r="75" spans="1:8" ht="21" customHeight="1">
      <c r="A75" s="92"/>
      <c r="B75" s="93"/>
      <c r="C75" s="93"/>
      <c r="D75" s="94"/>
      <c r="E75" s="94"/>
      <c r="F75" s="94"/>
      <c r="G75" s="94"/>
      <c r="H75" s="95"/>
    </row>
    <row r="76" spans="1:8" ht="21" customHeight="1">
      <c r="A76" s="92"/>
      <c r="B76" s="93"/>
      <c r="C76" s="93"/>
      <c r="D76" s="94"/>
      <c r="E76" s="94"/>
      <c r="F76" s="94"/>
      <c r="G76" s="94"/>
      <c r="H76" s="95"/>
    </row>
    <row r="77" spans="1:8" ht="409.6">
      <c r="A77" s="92"/>
      <c r="B77" s="93"/>
      <c r="C77" s="93"/>
      <c r="D77" s="94"/>
      <c r="E77" s="94"/>
      <c r="F77" s="94"/>
      <c r="G77" s="94"/>
      <c r="H77" s="95"/>
    </row>
    <row r="78" spans="1:8">
      <c r="A78" s="92"/>
      <c r="B78" s="93"/>
      <c r="C78" s="93"/>
      <c r="D78" s="94"/>
      <c r="E78" s="94"/>
      <c r="F78" s="94"/>
      <c r="G78" s="94"/>
      <c r="H78" s="95"/>
    </row>
    <row r="79" spans="1:8">
      <c r="A79" s="92"/>
      <c r="B79" s="93"/>
      <c r="C79" s="93"/>
      <c r="D79" s="94"/>
      <c r="E79" s="94"/>
      <c r="F79" s="94"/>
      <c r="G79" s="94"/>
      <c r="H79" s="95"/>
    </row>
    <row r="80" spans="1:8">
      <c r="A80" s="92"/>
      <c r="B80" s="93"/>
      <c r="C80" s="93"/>
      <c r="D80" s="94"/>
      <c r="E80" s="94"/>
      <c r="F80" s="94"/>
      <c r="G80" s="94"/>
      <c r="H80" s="95"/>
    </row>
    <row r="81" spans="1:8">
      <c r="A81" s="92"/>
      <c r="B81" s="93"/>
      <c r="C81" s="93"/>
      <c r="D81" s="94"/>
      <c r="E81" s="94"/>
      <c r="F81" s="94"/>
      <c r="G81" s="94"/>
      <c r="H81" s="95"/>
    </row>
    <row r="82" spans="1:8">
      <c r="A82" s="92"/>
      <c r="B82" s="93"/>
      <c r="C82" s="93"/>
      <c r="D82" s="94"/>
      <c r="E82" s="94"/>
      <c r="F82" s="94"/>
      <c r="G82" s="94"/>
      <c r="H82" s="95"/>
    </row>
    <row r="83" spans="1:8">
      <c r="A83" s="92"/>
      <c r="B83" s="93"/>
      <c r="C83" s="93"/>
      <c r="D83" s="94"/>
      <c r="E83" s="94"/>
      <c r="F83" s="94"/>
      <c r="G83" s="94"/>
      <c r="H83" s="95"/>
    </row>
    <row r="84" spans="1:8">
      <c r="A84" s="92"/>
      <c r="B84" s="93"/>
      <c r="C84" s="93"/>
      <c r="D84" s="94"/>
      <c r="E84" s="94"/>
      <c r="F84" s="94"/>
      <c r="G84" s="94"/>
      <c r="H84" s="95"/>
    </row>
    <row r="85" spans="1:8">
      <c r="A85" s="92"/>
      <c r="B85" s="93"/>
      <c r="C85" s="93"/>
      <c r="D85" s="94"/>
      <c r="E85" s="94"/>
      <c r="F85" s="94"/>
      <c r="G85" s="94"/>
      <c r="H85" s="95"/>
    </row>
    <row r="86" spans="1:8">
      <c r="A86" s="92"/>
      <c r="B86" s="93"/>
      <c r="C86" s="93"/>
      <c r="D86" s="94"/>
      <c r="E86" s="94"/>
      <c r="F86" s="94"/>
      <c r="G86" s="94"/>
      <c r="H86" s="95"/>
    </row>
    <row r="87" spans="1:8">
      <c r="A87" s="92"/>
      <c r="B87" s="93"/>
      <c r="C87" s="93"/>
      <c r="D87" s="94"/>
      <c r="E87" s="94"/>
      <c r="F87" s="94"/>
      <c r="G87" s="94"/>
      <c r="H87" s="95"/>
    </row>
    <row r="88" spans="1:8">
      <c r="A88" s="92"/>
      <c r="B88" s="93"/>
      <c r="C88" s="93"/>
      <c r="D88" s="94"/>
      <c r="E88" s="94"/>
      <c r="F88" s="94"/>
      <c r="G88" s="94"/>
      <c r="H88" s="95"/>
    </row>
    <row r="89" spans="1:8">
      <c r="A89" s="92"/>
      <c r="B89" s="93"/>
      <c r="C89" s="93"/>
      <c r="D89" s="94"/>
      <c r="E89" s="94"/>
      <c r="F89" s="94"/>
      <c r="G89" s="94"/>
      <c r="H89" s="95"/>
    </row>
    <row r="90" spans="1:8">
      <c r="A90" s="92"/>
      <c r="B90" s="93"/>
      <c r="C90" s="93"/>
      <c r="D90" s="94"/>
      <c r="E90" s="94"/>
      <c r="F90" s="94"/>
      <c r="G90" s="94"/>
      <c r="H90" s="95"/>
    </row>
    <row r="91" spans="1:8">
      <c r="A91" s="92"/>
      <c r="B91" s="93"/>
      <c r="C91" s="93"/>
      <c r="D91" s="94"/>
      <c r="E91" s="94"/>
      <c r="F91" s="94"/>
      <c r="G91" s="94"/>
      <c r="H91" s="95"/>
    </row>
    <row r="92" spans="1:8">
      <c r="A92" s="92"/>
      <c r="B92" s="93"/>
      <c r="C92" s="93"/>
      <c r="D92" s="94"/>
      <c r="E92" s="94"/>
      <c r="F92" s="94"/>
      <c r="G92" s="94"/>
      <c r="H92" s="95"/>
    </row>
    <row r="93" spans="1:8">
      <c r="A93" s="92"/>
      <c r="B93" s="93"/>
      <c r="C93" s="93"/>
      <c r="D93" s="94"/>
      <c r="E93" s="94"/>
      <c r="F93" s="94"/>
      <c r="G93" s="94"/>
      <c r="H93" s="95"/>
    </row>
    <row r="94" spans="1:8">
      <c r="A94" s="92"/>
      <c r="B94" s="93"/>
      <c r="C94" s="93"/>
      <c r="D94" s="94"/>
      <c r="E94" s="94"/>
      <c r="F94" s="94"/>
      <c r="G94" s="94"/>
      <c r="H94" s="95"/>
    </row>
    <row r="95" spans="1:8">
      <c r="A95" s="92"/>
      <c r="B95" s="93"/>
      <c r="C95" s="93"/>
      <c r="D95" s="94"/>
      <c r="E95" s="94"/>
      <c r="F95" s="94"/>
      <c r="G95" s="94"/>
      <c r="H95" s="95"/>
    </row>
    <row r="96" spans="1:8">
      <c r="A96" s="92"/>
      <c r="B96" s="93"/>
      <c r="C96" s="93"/>
      <c r="D96" s="94"/>
      <c r="E96" s="94"/>
      <c r="F96" s="94"/>
      <c r="G96" s="94"/>
      <c r="H96" s="96"/>
    </row>
    <row r="97" spans="1:8">
      <c r="A97" s="92"/>
      <c r="B97" s="93"/>
      <c r="C97" s="93"/>
      <c r="D97" s="94"/>
      <c r="E97" s="94"/>
      <c r="F97" s="94"/>
      <c r="G97" s="94"/>
      <c r="H97" s="96"/>
    </row>
    <row r="98" spans="1:8">
      <c r="A98" s="92"/>
      <c r="B98" s="93"/>
      <c r="C98" s="93"/>
      <c r="D98" s="94"/>
      <c r="E98" s="94"/>
      <c r="F98" s="94"/>
      <c r="G98" s="94"/>
      <c r="H98" s="96"/>
    </row>
    <row r="99" spans="1:8">
      <c r="A99" s="92"/>
      <c r="B99" s="93"/>
      <c r="C99" s="93"/>
      <c r="D99" s="94"/>
      <c r="E99" s="94"/>
      <c r="F99" s="94"/>
      <c r="G99" s="94"/>
      <c r="H99" s="96"/>
    </row>
    <row r="100" spans="1:8">
      <c r="A100" s="92"/>
      <c r="B100" s="93"/>
      <c r="C100" s="93"/>
      <c r="D100" s="94"/>
      <c r="E100" s="94"/>
      <c r="F100" s="94"/>
      <c r="G100" s="94"/>
      <c r="H100" s="96"/>
    </row>
    <row r="101" spans="1:8">
      <c r="A101" s="92"/>
      <c r="B101" s="93"/>
      <c r="C101" s="93"/>
      <c r="D101" s="94"/>
      <c r="E101" s="94"/>
      <c r="F101" s="94"/>
      <c r="G101" s="94"/>
      <c r="H101" s="96"/>
    </row>
    <row r="102" spans="1:8">
      <c r="A102" s="92"/>
      <c r="B102" s="93"/>
      <c r="C102" s="93"/>
      <c r="D102" s="94"/>
      <c r="E102" s="94"/>
      <c r="F102" s="94"/>
      <c r="G102" s="94"/>
      <c r="H102" s="96"/>
    </row>
    <row r="103" spans="1:8">
      <c r="A103" s="92"/>
      <c r="B103" s="93"/>
      <c r="C103" s="93"/>
      <c r="D103" s="94"/>
      <c r="E103" s="94"/>
      <c r="F103" s="94"/>
      <c r="G103" s="94"/>
      <c r="H103" s="96"/>
    </row>
    <row r="104" spans="1:8">
      <c r="A104" s="92"/>
      <c r="B104" s="93"/>
      <c r="C104" s="93"/>
      <c r="D104" s="94"/>
      <c r="E104" s="94"/>
      <c r="F104" s="94"/>
      <c r="G104" s="94"/>
      <c r="H104" s="96"/>
    </row>
    <row r="105" spans="1:8">
      <c r="A105" s="92"/>
      <c r="B105" s="93"/>
      <c r="C105" s="93"/>
      <c r="D105" s="94"/>
      <c r="E105" s="94"/>
      <c r="F105" s="94"/>
      <c r="G105" s="94"/>
      <c r="H105" s="96"/>
    </row>
    <row r="106" spans="1:8">
      <c r="A106" s="92"/>
      <c r="B106" s="93"/>
      <c r="C106" s="93"/>
      <c r="D106" s="94"/>
      <c r="E106" s="94"/>
      <c r="F106" s="94"/>
      <c r="G106" s="94"/>
      <c r="H106" s="96"/>
    </row>
    <row r="107" spans="1:8">
      <c r="A107" s="92"/>
      <c r="B107" s="93"/>
      <c r="C107" s="93"/>
      <c r="D107" s="94"/>
      <c r="E107" s="94"/>
      <c r="F107" s="94"/>
      <c r="G107" s="94"/>
      <c r="H107" s="96"/>
    </row>
    <row r="108" spans="1:8">
      <c r="A108" s="92"/>
      <c r="B108" s="93"/>
      <c r="C108" s="93"/>
      <c r="D108" s="94"/>
      <c r="E108" s="94"/>
      <c r="F108" s="94"/>
      <c r="G108" s="94"/>
      <c r="H108" s="96"/>
    </row>
    <row r="109" spans="1:8">
      <c r="A109" s="92"/>
      <c r="B109" s="93"/>
      <c r="C109" s="93"/>
      <c r="D109" s="94"/>
      <c r="E109" s="94"/>
      <c r="F109" s="94"/>
      <c r="G109" s="94"/>
      <c r="H109" s="96"/>
    </row>
    <row r="110" spans="1:8">
      <c r="A110" s="92"/>
      <c r="B110" s="93"/>
      <c r="C110" s="93"/>
      <c r="D110" s="94"/>
      <c r="E110" s="94"/>
      <c r="F110" s="94"/>
      <c r="G110" s="94"/>
      <c r="H110" s="96"/>
    </row>
    <row r="111" spans="1:8">
      <c r="A111" s="92"/>
      <c r="B111" s="93"/>
      <c r="C111" s="93"/>
      <c r="D111" s="94"/>
      <c r="E111" s="94"/>
      <c r="F111" s="94"/>
      <c r="G111" s="94"/>
      <c r="H111" s="96"/>
    </row>
    <row r="112" spans="1:8">
      <c r="A112" s="92"/>
      <c r="B112" s="93"/>
      <c r="C112" s="93"/>
      <c r="D112" s="94"/>
      <c r="E112" s="94"/>
      <c r="F112" s="94"/>
      <c r="G112" s="94"/>
      <c r="H112" s="96"/>
    </row>
    <row r="113" spans="1:8">
      <c r="A113" s="92"/>
      <c r="B113" s="93"/>
      <c r="C113" s="93"/>
      <c r="D113" s="94"/>
      <c r="E113" s="94"/>
      <c r="F113" s="94"/>
      <c r="G113" s="94"/>
      <c r="H113" s="96"/>
    </row>
    <row r="114" spans="1:8">
      <c r="A114" s="92"/>
      <c r="B114" s="93"/>
      <c r="C114" s="93"/>
      <c r="D114" s="94"/>
      <c r="E114" s="94"/>
      <c r="F114" s="94"/>
      <c r="G114" s="94"/>
      <c r="H114" s="96"/>
    </row>
    <row r="115" spans="1:8">
      <c r="A115" s="92"/>
      <c r="B115" s="93"/>
      <c r="C115" s="93"/>
      <c r="D115" s="94"/>
      <c r="E115" s="94"/>
      <c r="F115" s="94"/>
      <c r="G115" s="94"/>
      <c r="H115" s="96"/>
    </row>
    <row r="116" spans="1:8">
      <c r="A116" s="92"/>
      <c r="B116" s="93"/>
      <c r="C116" s="93"/>
      <c r="D116" s="94"/>
      <c r="E116" s="94"/>
      <c r="F116" s="94"/>
      <c r="G116" s="94"/>
      <c r="H116" s="96"/>
    </row>
    <row r="117" spans="1:8">
      <c r="A117" s="92"/>
      <c r="B117" s="93"/>
      <c r="C117" s="93"/>
      <c r="D117" s="94"/>
      <c r="E117" s="94"/>
      <c r="F117" s="94"/>
      <c r="G117" s="94"/>
      <c r="H117" s="96"/>
    </row>
    <row r="118" spans="1:8">
      <c r="A118" s="92"/>
      <c r="B118" s="93"/>
      <c r="C118" s="93"/>
      <c r="D118" s="94"/>
      <c r="E118" s="94"/>
      <c r="F118" s="94"/>
      <c r="G118" s="94"/>
      <c r="H118" s="96"/>
    </row>
    <row r="119" spans="1:8">
      <c r="A119" s="92"/>
      <c r="B119" s="93"/>
      <c r="C119" s="93"/>
      <c r="D119" s="94"/>
      <c r="E119" s="94"/>
      <c r="F119" s="94"/>
      <c r="G119" s="94"/>
      <c r="H119" s="96"/>
    </row>
    <row r="120" spans="1:8">
      <c r="A120" s="92"/>
      <c r="B120" s="93"/>
      <c r="C120" s="93"/>
      <c r="D120" s="94"/>
      <c r="E120" s="94"/>
      <c r="F120" s="94"/>
      <c r="G120" s="94"/>
      <c r="H120" s="96"/>
    </row>
    <row r="121" spans="1:8">
      <c r="A121" s="92"/>
      <c r="B121" s="93"/>
      <c r="C121" s="93"/>
      <c r="D121" s="94"/>
      <c r="E121" s="94"/>
      <c r="F121" s="94"/>
      <c r="G121" s="94"/>
      <c r="H121" s="96"/>
    </row>
    <row r="122" spans="1:8">
      <c r="A122" s="92"/>
      <c r="B122" s="93"/>
      <c r="C122" s="93"/>
      <c r="D122" s="94"/>
      <c r="E122" s="94"/>
      <c r="F122" s="94"/>
      <c r="G122" s="94"/>
      <c r="H122" s="96"/>
    </row>
    <row r="123" spans="1:8">
      <c r="A123" s="92"/>
      <c r="B123" s="93"/>
      <c r="C123" s="93"/>
      <c r="D123" s="94"/>
      <c r="E123" s="94"/>
      <c r="F123" s="94"/>
      <c r="G123" s="94"/>
      <c r="H123" s="96"/>
    </row>
    <row r="124" spans="1:8">
      <c r="A124" s="92"/>
      <c r="B124" s="93"/>
      <c r="C124" s="93"/>
      <c r="D124" s="94"/>
      <c r="E124" s="94"/>
      <c r="F124" s="94"/>
      <c r="G124" s="94"/>
      <c r="H124" s="96"/>
    </row>
    <row r="125" spans="1:8">
      <c r="A125" s="92"/>
      <c r="B125" s="93"/>
      <c r="C125" s="93"/>
      <c r="D125" s="94"/>
      <c r="E125" s="94"/>
      <c r="F125" s="94"/>
      <c r="G125" s="94"/>
      <c r="H125" s="96"/>
    </row>
    <row r="126" spans="1:8">
      <c r="A126" s="92"/>
      <c r="B126" s="93"/>
      <c r="C126" s="93"/>
      <c r="D126" s="94"/>
      <c r="E126" s="94"/>
      <c r="F126" s="94"/>
      <c r="G126" s="94"/>
      <c r="H126" s="96"/>
    </row>
    <row r="127" spans="1:8">
      <c r="A127" s="92"/>
      <c r="B127" s="93"/>
      <c r="C127" s="93"/>
      <c r="D127" s="94"/>
      <c r="E127" s="94"/>
      <c r="F127" s="94"/>
      <c r="G127" s="94"/>
      <c r="H127" s="96"/>
    </row>
    <row r="128" spans="1:8">
      <c r="A128" s="92"/>
      <c r="B128" s="93"/>
      <c r="C128" s="93"/>
      <c r="D128" s="94"/>
      <c r="E128" s="94"/>
      <c r="F128" s="94"/>
      <c r="G128" s="94"/>
      <c r="H128" s="96"/>
    </row>
    <row r="129" spans="1:8">
      <c r="A129" s="92"/>
      <c r="B129" s="93"/>
      <c r="C129" s="93"/>
      <c r="D129" s="94"/>
      <c r="E129" s="94"/>
      <c r="F129" s="94"/>
      <c r="G129" s="94"/>
      <c r="H129" s="96"/>
    </row>
    <row r="130" spans="1:8">
      <c r="A130" s="92"/>
      <c r="B130" s="93"/>
      <c r="C130" s="93"/>
      <c r="D130" s="94"/>
      <c r="E130" s="94"/>
      <c r="F130" s="94"/>
      <c r="G130" s="94"/>
      <c r="H130" s="96"/>
    </row>
    <row r="131" spans="1:8">
      <c r="A131" s="92"/>
      <c r="B131" s="93"/>
      <c r="C131" s="93"/>
      <c r="D131" s="94"/>
      <c r="E131" s="94"/>
      <c r="F131" s="94"/>
      <c r="G131" s="94"/>
      <c r="H131" s="96"/>
    </row>
    <row r="132" spans="1:8">
      <c r="A132" s="92"/>
      <c r="B132" s="93"/>
      <c r="C132" s="93"/>
      <c r="D132" s="94"/>
      <c r="E132" s="94"/>
      <c r="F132" s="94"/>
      <c r="G132" s="94"/>
      <c r="H132" s="96"/>
    </row>
    <row r="133" spans="1:8">
      <c r="A133" s="92"/>
      <c r="B133" s="93"/>
      <c r="C133" s="93"/>
      <c r="D133" s="94"/>
      <c r="E133" s="94"/>
      <c r="F133" s="94"/>
      <c r="G133" s="94"/>
      <c r="H133" s="96"/>
    </row>
    <row r="134" spans="1:8">
      <c r="A134" s="92"/>
      <c r="B134" s="93"/>
      <c r="C134" s="93"/>
      <c r="D134" s="94"/>
      <c r="E134" s="94"/>
      <c r="F134" s="94"/>
      <c r="G134" s="94"/>
      <c r="H134" s="96"/>
    </row>
    <row r="135" spans="1:8">
      <c r="A135" s="92"/>
      <c r="B135" s="93"/>
      <c r="C135" s="93"/>
      <c r="D135" s="94"/>
      <c r="E135" s="94"/>
      <c r="F135" s="94"/>
      <c r="G135" s="94"/>
      <c r="H135" s="96"/>
    </row>
    <row r="136" spans="1:8">
      <c r="A136" s="92"/>
      <c r="B136" s="93"/>
      <c r="C136" s="93"/>
      <c r="D136" s="94"/>
      <c r="E136" s="94"/>
      <c r="F136" s="94"/>
      <c r="G136" s="94"/>
      <c r="H136" s="96"/>
    </row>
    <row r="137" spans="1:8">
      <c r="A137" s="92"/>
      <c r="B137" s="93"/>
      <c r="C137" s="93"/>
      <c r="D137" s="94"/>
      <c r="E137" s="94"/>
      <c r="F137" s="94"/>
      <c r="G137" s="94"/>
      <c r="H137" s="96"/>
    </row>
    <row r="138" spans="1:8">
      <c r="A138" s="92"/>
      <c r="B138" s="93"/>
      <c r="C138" s="93"/>
      <c r="D138" s="94"/>
      <c r="E138" s="94"/>
      <c r="F138" s="94"/>
      <c r="G138" s="94"/>
      <c r="H138" s="96"/>
    </row>
    <row r="139" spans="1:8">
      <c r="A139" s="92"/>
      <c r="B139" s="93"/>
      <c r="C139" s="93"/>
      <c r="D139" s="94"/>
      <c r="E139" s="94"/>
      <c r="F139" s="94"/>
      <c r="G139" s="94"/>
      <c r="H139" s="96"/>
    </row>
    <row r="140" spans="1:8">
      <c r="A140" s="92"/>
      <c r="B140" s="93"/>
      <c r="C140" s="93"/>
      <c r="D140" s="94"/>
      <c r="E140" s="94"/>
      <c r="F140" s="94"/>
      <c r="G140" s="94"/>
      <c r="H140" s="96"/>
    </row>
    <row r="141" spans="1:8">
      <c r="A141" s="92"/>
      <c r="B141" s="93"/>
      <c r="C141" s="93"/>
      <c r="D141" s="94"/>
      <c r="E141" s="94"/>
      <c r="F141" s="94"/>
      <c r="G141" s="94"/>
      <c r="H141" s="96"/>
    </row>
    <row r="142" spans="1:8">
      <c r="A142" s="92"/>
      <c r="B142" s="93"/>
      <c r="C142" s="93"/>
      <c r="D142" s="94"/>
      <c r="E142" s="94"/>
      <c r="F142" s="94"/>
      <c r="G142" s="94"/>
      <c r="H142" s="96"/>
    </row>
    <row r="143" spans="1:8">
      <c r="A143" s="92"/>
      <c r="B143" s="93"/>
      <c r="C143" s="93"/>
      <c r="D143" s="94"/>
      <c r="E143" s="94"/>
      <c r="F143" s="94"/>
      <c r="G143" s="94"/>
      <c r="H143" s="96"/>
    </row>
    <row r="144" spans="1:8">
      <c r="A144" s="92"/>
      <c r="B144" s="93"/>
      <c r="C144" s="93"/>
      <c r="D144" s="94"/>
      <c r="E144" s="94"/>
      <c r="F144" s="94"/>
      <c r="G144" s="94"/>
      <c r="H144" s="96"/>
    </row>
    <row r="145" spans="1:8">
      <c r="A145" s="92"/>
      <c r="B145" s="93"/>
      <c r="C145" s="93"/>
      <c r="D145" s="94"/>
      <c r="E145" s="94"/>
      <c r="F145" s="94"/>
      <c r="G145" s="94"/>
      <c r="H145" s="96"/>
    </row>
    <row r="146" spans="1:8">
      <c r="A146" s="92"/>
      <c r="B146" s="93"/>
      <c r="C146" s="93"/>
      <c r="D146" s="94"/>
      <c r="E146" s="94"/>
      <c r="F146" s="94"/>
      <c r="G146" s="94"/>
      <c r="H146" s="96"/>
    </row>
    <row r="147" spans="1:8">
      <c r="A147" s="92"/>
      <c r="B147" s="93"/>
      <c r="C147" s="93"/>
      <c r="D147" s="94"/>
      <c r="E147" s="94"/>
      <c r="F147" s="94"/>
      <c r="G147" s="94"/>
      <c r="H147" s="96"/>
    </row>
    <row r="148" spans="1:8">
      <c r="A148" s="92"/>
      <c r="B148" s="93"/>
      <c r="C148" s="93"/>
      <c r="D148" s="94"/>
      <c r="E148" s="94"/>
      <c r="F148" s="94"/>
      <c r="G148" s="94"/>
      <c r="H148" s="96"/>
    </row>
    <row r="149" spans="1:8">
      <c r="A149" s="92"/>
      <c r="B149" s="93"/>
      <c r="C149" s="93"/>
      <c r="D149" s="94"/>
      <c r="E149" s="94"/>
      <c r="F149" s="94"/>
      <c r="G149" s="94"/>
      <c r="H149" s="96"/>
    </row>
    <row r="150" spans="1:8">
      <c r="A150" s="92"/>
      <c r="B150" s="93"/>
      <c r="C150" s="93"/>
      <c r="D150" s="94"/>
      <c r="E150" s="94"/>
      <c r="F150" s="94"/>
      <c r="G150" s="94"/>
      <c r="H150" s="96"/>
    </row>
    <row r="151" spans="1:8">
      <c r="A151" s="92"/>
      <c r="B151" s="93"/>
      <c r="C151" s="93"/>
      <c r="D151" s="94"/>
      <c r="E151" s="94"/>
      <c r="F151" s="94"/>
      <c r="G151" s="94"/>
      <c r="H151" s="96"/>
    </row>
    <row r="152" spans="1:8">
      <c r="A152" s="92"/>
      <c r="B152" s="93"/>
      <c r="C152" s="93"/>
      <c r="D152" s="94"/>
      <c r="E152" s="94"/>
      <c r="F152" s="94"/>
      <c r="G152" s="94"/>
      <c r="H152" s="96"/>
    </row>
    <row r="153" spans="1:8">
      <c r="A153" s="92"/>
      <c r="B153" s="93"/>
      <c r="C153" s="93"/>
      <c r="D153" s="94"/>
      <c r="E153" s="94"/>
      <c r="F153" s="94"/>
      <c r="G153" s="94"/>
      <c r="H153" s="96"/>
    </row>
    <row r="154" spans="1:8">
      <c r="A154" s="92"/>
      <c r="B154" s="93"/>
      <c r="C154" s="93"/>
      <c r="D154" s="94"/>
      <c r="E154" s="94"/>
      <c r="F154" s="94"/>
      <c r="G154" s="94"/>
      <c r="H154" s="96"/>
    </row>
    <row r="155" spans="1:8">
      <c r="A155" s="92"/>
      <c r="B155" s="93"/>
      <c r="C155" s="93"/>
      <c r="D155" s="94"/>
      <c r="E155" s="94"/>
      <c r="F155" s="94"/>
      <c r="G155" s="94"/>
      <c r="H155" s="96"/>
    </row>
    <row r="156" spans="1:8">
      <c r="A156" s="92"/>
      <c r="B156" s="93"/>
      <c r="C156" s="93"/>
      <c r="D156" s="94"/>
      <c r="E156" s="94"/>
      <c r="F156" s="94"/>
      <c r="G156" s="94"/>
      <c r="H156" s="96"/>
    </row>
    <row r="157" spans="1:8">
      <c r="A157" s="92"/>
      <c r="B157" s="93"/>
      <c r="C157" s="93"/>
      <c r="D157" s="94"/>
      <c r="E157" s="94"/>
      <c r="F157" s="94"/>
      <c r="G157" s="94"/>
      <c r="H157" s="96"/>
    </row>
    <row r="158" spans="1:8">
      <c r="A158" s="92"/>
      <c r="B158" s="93"/>
      <c r="C158" s="93"/>
      <c r="D158" s="94"/>
      <c r="E158" s="94"/>
      <c r="F158" s="94"/>
      <c r="G158" s="94"/>
      <c r="H158" s="96"/>
    </row>
  </sheetData>
  <mergeCells count="10">
    <mergeCell ref="A60:H60"/>
    <mergeCell ref="A1:H1"/>
    <mergeCell ref="A3:B3"/>
    <mergeCell ref="E4:G4"/>
    <mergeCell ref="A6:B6"/>
    <mergeCell ref="A4:A5"/>
    <mergeCell ref="B4:B5"/>
    <mergeCell ref="C4:C5"/>
    <mergeCell ref="D4:D5"/>
    <mergeCell ref="H4:H5"/>
  </mergeCells>
  <phoneticPr fontId="55" type="noConversion"/>
  <conditionalFormatting sqref="B3:D3">
    <cfRule type="expression" dxfId="6" priority="1" stopIfTrue="1">
      <formula>含公式的单元格</formula>
    </cfRule>
  </conditionalFormatting>
  <printOptions horizontalCentered="1"/>
  <pageMargins left="0.39370078740157499" right="0.39370078740157499" top="0.59055118110236204" bottom="0.59055118110236204" header="0.118110236220472" footer="0.118110236220472"/>
  <pageSetup paperSize="9" scale="90"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topLeftCell="A37" workbookViewId="0">
      <selection activeCell="D14" sqref="D14"/>
    </sheetView>
  </sheetViews>
  <sheetFormatPr defaultColWidth="9.1640625" defaultRowHeight="12.75" customHeight="1"/>
  <cols>
    <col min="1" max="1" width="13" style="2" customWidth="1"/>
    <col min="2" max="2" width="30.6640625" style="2" customWidth="1"/>
    <col min="3" max="3" width="19.1640625" style="38" customWidth="1"/>
    <col min="4" max="5" width="19.1640625" style="2" customWidth="1"/>
    <col min="6" max="6" width="16.83203125" style="2" customWidth="1"/>
    <col min="7" max="8" width="6.1640625" style="2" customWidth="1"/>
    <col min="9" max="16384" width="9.1640625" style="2"/>
  </cols>
  <sheetData>
    <row r="1" spans="1:5" ht="24.75" customHeight="1">
      <c r="A1" s="192" t="s">
        <v>161</v>
      </c>
      <c r="B1" s="193"/>
      <c r="C1" s="193"/>
      <c r="D1" s="193"/>
      <c r="E1" s="193"/>
    </row>
    <row r="2" spans="1:5" ht="15" customHeight="1">
      <c r="A2" s="3"/>
      <c r="B2" s="39"/>
      <c r="C2" s="40"/>
      <c r="D2" s="39"/>
      <c r="E2" s="41" t="s">
        <v>162</v>
      </c>
    </row>
    <row r="3" spans="1:5" ht="14.25">
      <c r="A3" s="195" t="s">
        <v>3</v>
      </c>
      <c r="B3" s="195"/>
      <c r="E3" s="41" t="s">
        <v>4</v>
      </c>
    </row>
    <row r="4" spans="1:5" ht="28.5" customHeight="1">
      <c r="A4" s="223" t="s">
        <v>163</v>
      </c>
      <c r="B4" s="224"/>
      <c r="C4" s="225" t="s">
        <v>164</v>
      </c>
      <c r="D4" s="226"/>
      <c r="E4" s="227"/>
    </row>
    <row r="5" spans="1:5" ht="20.25" customHeight="1">
      <c r="A5" s="42" t="s">
        <v>165</v>
      </c>
      <c r="B5" s="42" t="s">
        <v>166</v>
      </c>
      <c r="C5" s="42" t="s">
        <v>31</v>
      </c>
      <c r="D5" s="42" t="s">
        <v>167</v>
      </c>
      <c r="E5" s="42" t="s">
        <v>168</v>
      </c>
    </row>
    <row r="6" spans="1:5" s="37" customFormat="1" ht="15.75" customHeight="1">
      <c r="A6" s="228" t="s">
        <v>31</v>
      </c>
      <c r="B6" s="229"/>
      <c r="C6" s="43">
        <f>SUM(D6:E6)</f>
        <v>8021.07</v>
      </c>
      <c r="D6" s="44">
        <f>SUM(D7,D19)</f>
        <v>6655.22</v>
      </c>
      <c r="E6" s="44">
        <f>SUM(E25,E45)</f>
        <v>1365.85</v>
      </c>
    </row>
    <row r="7" spans="1:5" s="37" customFormat="1" ht="15.75" customHeight="1">
      <c r="A7" s="45" t="s">
        <v>169</v>
      </c>
      <c r="B7" s="46" t="s">
        <v>170</v>
      </c>
      <c r="C7" s="44">
        <f>SUM(D7:E7)</f>
        <v>5399.78</v>
      </c>
      <c r="D7" s="44">
        <f>SUM(D8:D18)</f>
        <v>5399.78</v>
      </c>
      <c r="E7" s="44"/>
    </row>
    <row r="8" spans="1:5" ht="15.75" customHeight="1">
      <c r="A8" s="47" t="s">
        <v>171</v>
      </c>
      <c r="B8" s="48" t="s">
        <v>172</v>
      </c>
      <c r="C8" s="49">
        <f t="shared" ref="C8:C46" si="0">SUM(D8:E8)</f>
        <v>1209.1600000000001</v>
      </c>
      <c r="D8" s="49">
        <v>1209.1600000000001</v>
      </c>
      <c r="E8" s="49"/>
    </row>
    <row r="9" spans="1:5" ht="15.75" customHeight="1">
      <c r="A9" s="47" t="s">
        <v>173</v>
      </c>
      <c r="B9" s="48" t="s">
        <v>174</v>
      </c>
      <c r="C9" s="49">
        <f t="shared" si="0"/>
        <v>323.77</v>
      </c>
      <c r="D9" s="49">
        <v>323.77</v>
      </c>
      <c r="E9" s="49"/>
    </row>
    <row r="10" spans="1:5" ht="15.75" customHeight="1">
      <c r="A10" s="47" t="s">
        <v>175</v>
      </c>
      <c r="B10" s="48" t="s">
        <v>176</v>
      </c>
      <c r="C10" s="49">
        <f t="shared" si="0"/>
        <v>275.27</v>
      </c>
      <c r="D10" s="49">
        <v>275.27</v>
      </c>
      <c r="E10" s="49"/>
    </row>
    <row r="11" spans="1:5" ht="15.75" customHeight="1">
      <c r="A11" s="47" t="s">
        <v>177</v>
      </c>
      <c r="B11" s="48" t="s">
        <v>178</v>
      </c>
      <c r="C11" s="49">
        <f t="shared" si="0"/>
        <v>0.51</v>
      </c>
      <c r="D11" s="49">
        <v>0.51</v>
      </c>
      <c r="E11" s="49"/>
    </row>
    <row r="12" spans="1:5" ht="15.75" customHeight="1">
      <c r="A12" s="47" t="s">
        <v>179</v>
      </c>
      <c r="B12" s="48" t="s">
        <v>180</v>
      </c>
      <c r="C12" s="50">
        <f t="shared" si="0"/>
        <v>1890.9</v>
      </c>
      <c r="D12" s="50">
        <v>1890.9</v>
      </c>
      <c r="E12" s="49"/>
    </row>
    <row r="13" spans="1:5" ht="15.75" customHeight="1">
      <c r="A13" s="47" t="s">
        <v>181</v>
      </c>
      <c r="B13" s="48" t="s">
        <v>182</v>
      </c>
      <c r="C13" s="49">
        <f t="shared" si="0"/>
        <v>442.71</v>
      </c>
      <c r="D13" s="49">
        <v>442.71</v>
      </c>
      <c r="E13" s="49"/>
    </row>
    <row r="14" spans="1:5" ht="15.75" customHeight="1">
      <c r="A14" s="47" t="s">
        <v>183</v>
      </c>
      <c r="B14" s="48" t="s">
        <v>184</v>
      </c>
      <c r="C14" s="49">
        <f t="shared" si="0"/>
        <v>179.95</v>
      </c>
      <c r="D14" s="49">
        <v>179.95</v>
      </c>
      <c r="E14" s="49"/>
    </row>
    <row r="15" spans="1:5" ht="15.75" customHeight="1">
      <c r="A15" s="47" t="s">
        <v>185</v>
      </c>
      <c r="B15" s="48" t="s">
        <v>186</v>
      </c>
      <c r="C15" s="49">
        <f t="shared" si="0"/>
        <v>368.81</v>
      </c>
      <c r="D15" s="49">
        <v>368.81</v>
      </c>
      <c r="E15" s="49"/>
    </row>
    <row r="16" spans="1:5" ht="15.75" customHeight="1">
      <c r="A16" s="47" t="s">
        <v>187</v>
      </c>
      <c r="B16" s="48" t="s">
        <v>188</v>
      </c>
      <c r="C16" s="51">
        <f t="shared" si="0"/>
        <v>56.8</v>
      </c>
      <c r="D16" s="51">
        <v>56.8</v>
      </c>
      <c r="E16" s="49"/>
    </row>
    <row r="17" spans="1:5" ht="15.75" customHeight="1">
      <c r="A17" s="47" t="s">
        <v>189</v>
      </c>
      <c r="B17" s="48" t="s">
        <v>190</v>
      </c>
      <c r="C17" s="49">
        <f t="shared" si="0"/>
        <v>425.51</v>
      </c>
      <c r="D17" s="49">
        <v>425.51</v>
      </c>
      <c r="E17" s="49"/>
    </row>
    <row r="18" spans="1:5" ht="15.75" customHeight="1">
      <c r="A18" s="47" t="s">
        <v>191</v>
      </c>
      <c r="B18" s="48" t="s">
        <v>192</v>
      </c>
      <c r="C18" s="49">
        <f t="shared" si="0"/>
        <v>226.39</v>
      </c>
      <c r="D18" s="49">
        <v>226.39</v>
      </c>
      <c r="E18" s="49"/>
    </row>
    <row r="19" spans="1:5" ht="15.75" customHeight="1">
      <c r="A19" s="45" t="s">
        <v>193</v>
      </c>
      <c r="B19" s="46" t="s">
        <v>194</v>
      </c>
      <c r="C19" s="44">
        <f t="shared" si="0"/>
        <v>1255.44</v>
      </c>
      <c r="D19" s="44">
        <f>SUM(D20:D24)</f>
        <v>1255.44</v>
      </c>
      <c r="E19" s="49"/>
    </row>
    <row r="20" spans="1:5" ht="15.75" customHeight="1">
      <c r="A20" s="47" t="s">
        <v>195</v>
      </c>
      <c r="B20" s="48" t="s">
        <v>196</v>
      </c>
      <c r="C20" s="49">
        <f t="shared" si="0"/>
        <v>52.95</v>
      </c>
      <c r="D20" s="49">
        <v>52.95</v>
      </c>
      <c r="E20" s="49"/>
    </row>
    <row r="21" spans="1:5" ht="15.75" customHeight="1">
      <c r="A21" s="47" t="s">
        <v>197</v>
      </c>
      <c r="B21" s="48" t="s">
        <v>198</v>
      </c>
      <c r="C21" s="49">
        <f t="shared" si="0"/>
        <v>1085.01</v>
      </c>
      <c r="D21" s="49">
        <v>1085.01</v>
      </c>
      <c r="E21" s="49"/>
    </row>
    <row r="22" spans="1:5" ht="15.75" customHeight="1">
      <c r="A22" s="47" t="s">
        <v>199</v>
      </c>
      <c r="B22" s="48" t="s">
        <v>200</v>
      </c>
      <c r="C22" s="49">
        <f t="shared" si="0"/>
        <v>102.52</v>
      </c>
      <c r="D22" s="49">
        <v>102.52</v>
      </c>
      <c r="E22" s="49"/>
    </row>
    <row r="23" spans="1:5" ht="15.75" customHeight="1">
      <c r="A23" s="47" t="s">
        <v>201</v>
      </c>
      <c r="B23" s="48" t="s">
        <v>202</v>
      </c>
      <c r="C23" s="49">
        <f t="shared" si="0"/>
        <v>0.09</v>
      </c>
      <c r="D23" s="49">
        <v>0.09</v>
      </c>
      <c r="E23" s="49"/>
    </row>
    <row r="24" spans="1:5" ht="15.75" customHeight="1">
      <c r="A24" s="47" t="s">
        <v>203</v>
      </c>
      <c r="B24" s="48" t="s">
        <v>204</v>
      </c>
      <c r="C24" s="49">
        <f t="shared" si="0"/>
        <v>14.87</v>
      </c>
      <c r="D24" s="49">
        <v>14.87</v>
      </c>
      <c r="E24" s="49"/>
    </row>
    <row r="25" spans="1:5" ht="15.75" customHeight="1">
      <c r="A25" s="45" t="s">
        <v>205</v>
      </c>
      <c r="B25" s="46" t="s">
        <v>206</v>
      </c>
      <c r="C25" s="44">
        <f t="shared" si="0"/>
        <v>1356.12</v>
      </c>
      <c r="D25" s="49"/>
      <c r="E25" s="44">
        <f>SUM(E26:E44)</f>
        <v>1356.12</v>
      </c>
    </row>
    <row r="26" spans="1:5" ht="15.75" customHeight="1">
      <c r="A26" s="47" t="s">
        <v>207</v>
      </c>
      <c r="B26" s="48" t="s">
        <v>208</v>
      </c>
      <c r="C26" s="49">
        <f t="shared" si="0"/>
        <v>82.17</v>
      </c>
      <c r="D26" s="49"/>
      <c r="E26" s="49">
        <v>82.17</v>
      </c>
    </row>
    <row r="27" spans="1:5" ht="15.75" customHeight="1">
      <c r="A27" s="47" t="s">
        <v>209</v>
      </c>
      <c r="B27" s="48" t="s">
        <v>210</v>
      </c>
      <c r="C27" s="49">
        <f t="shared" si="0"/>
        <v>6.69</v>
      </c>
      <c r="D27" s="49"/>
      <c r="E27" s="49">
        <v>6.69</v>
      </c>
    </row>
    <row r="28" spans="1:5" ht="15.75" customHeight="1">
      <c r="A28" s="47" t="s">
        <v>211</v>
      </c>
      <c r="B28" s="48" t="s">
        <v>212</v>
      </c>
      <c r="C28" s="51">
        <f t="shared" si="0"/>
        <v>12.6</v>
      </c>
      <c r="D28" s="51"/>
      <c r="E28" s="51">
        <v>12.6</v>
      </c>
    </row>
    <row r="29" spans="1:5" ht="15.75" customHeight="1">
      <c r="A29" s="47" t="s">
        <v>213</v>
      </c>
      <c r="B29" s="48" t="s">
        <v>214</v>
      </c>
      <c r="C29" s="49">
        <f t="shared" si="0"/>
        <v>5.38</v>
      </c>
      <c r="D29" s="49"/>
      <c r="E29" s="49">
        <v>5.38</v>
      </c>
    </row>
    <row r="30" spans="1:5" ht="15.75" customHeight="1">
      <c r="A30" s="47" t="s">
        <v>215</v>
      </c>
      <c r="B30" s="48" t="s">
        <v>216</v>
      </c>
      <c r="C30" s="49">
        <f t="shared" si="0"/>
        <v>42.98</v>
      </c>
      <c r="D30" s="49"/>
      <c r="E30" s="49">
        <v>42.98</v>
      </c>
    </row>
    <row r="31" spans="1:5" ht="15.75" customHeight="1">
      <c r="A31" s="47" t="s">
        <v>217</v>
      </c>
      <c r="B31" s="48" t="s">
        <v>218</v>
      </c>
      <c r="C31" s="49">
        <f t="shared" si="0"/>
        <v>86.21</v>
      </c>
      <c r="D31" s="49"/>
      <c r="E31" s="49">
        <v>86.21</v>
      </c>
    </row>
    <row r="32" spans="1:5" ht="15.75" customHeight="1">
      <c r="A32" s="47" t="s">
        <v>219</v>
      </c>
      <c r="B32" s="48" t="s">
        <v>220</v>
      </c>
      <c r="C32" s="49">
        <f t="shared" si="0"/>
        <v>0.17</v>
      </c>
      <c r="D32" s="49"/>
      <c r="E32" s="49">
        <v>0.17</v>
      </c>
    </row>
    <row r="33" spans="1:5" ht="15.75" customHeight="1">
      <c r="A33" s="47" t="s">
        <v>221</v>
      </c>
      <c r="B33" s="48" t="s">
        <v>222</v>
      </c>
      <c r="C33" s="49">
        <f t="shared" si="0"/>
        <v>150.99</v>
      </c>
      <c r="D33" s="49"/>
      <c r="E33" s="49">
        <v>150.99</v>
      </c>
    </row>
    <row r="34" spans="1:5" ht="15.75" customHeight="1">
      <c r="A34" s="47" t="s">
        <v>223</v>
      </c>
      <c r="B34" s="48" t="s">
        <v>224</v>
      </c>
      <c r="C34" s="49">
        <f t="shared" si="0"/>
        <v>45.21</v>
      </c>
      <c r="D34" s="49"/>
      <c r="E34" s="49">
        <v>45.21</v>
      </c>
    </row>
    <row r="35" spans="1:5" ht="15.75" customHeight="1">
      <c r="A35" s="47" t="s">
        <v>225</v>
      </c>
      <c r="B35" s="48" t="s">
        <v>226</v>
      </c>
      <c r="C35" s="49">
        <f t="shared" si="0"/>
        <v>4.37</v>
      </c>
      <c r="D35" s="49"/>
      <c r="E35" s="49">
        <v>4.37</v>
      </c>
    </row>
    <row r="36" spans="1:5" ht="15.75" customHeight="1">
      <c r="A36" s="47" t="s">
        <v>227</v>
      </c>
      <c r="B36" s="48" t="s">
        <v>228</v>
      </c>
      <c r="C36" s="49">
        <f t="shared" si="0"/>
        <v>5.54</v>
      </c>
      <c r="D36" s="49"/>
      <c r="E36" s="49">
        <v>5.54</v>
      </c>
    </row>
    <row r="37" spans="1:5" ht="15.75" customHeight="1">
      <c r="A37" s="47" t="s">
        <v>229</v>
      </c>
      <c r="B37" s="48" t="s">
        <v>230</v>
      </c>
      <c r="C37" s="49">
        <f t="shared" si="0"/>
        <v>48.06</v>
      </c>
      <c r="D37" s="49"/>
      <c r="E37" s="49">
        <v>48.06</v>
      </c>
    </row>
    <row r="38" spans="1:5" ht="15.75" customHeight="1">
      <c r="A38" s="47" t="s">
        <v>231</v>
      </c>
      <c r="B38" s="48" t="s">
        <v>232</v>
      </c>
      <c r="C38" s="49">
        <f t="shared" si="0"/>
        <v>3.94</v>
      </c>
      <c r="D38" s="49"/>
      <c r="E38" s="49">
        <v>3.94</v>
      </c>
    </row>
    <row r="39" spans="1:5" ht="15.75" customHeight="1">
      <c r="A39" s="47" t="s">
        <v>233</v>
      </c>
      <c r="B39" s="48" t="s">
        <v>234</v>
      </c>
      <c r="C39" s="51">
        <f t="shared" si="0"/>
        <v>396.81</v>
      </c>
      <c r="D39" s="51"/>
      <c r="E39" s="51">
        <v>396.81</v>
      </c>
    </row>
    <row r="40" spans="1:5" ht="15.75" customHeight="1">
      <c r="A40" s="47" t="s">
        <v>235</v>
      </c>
      <c r="B40" s="48" t="s">
        <v>236</v>
      </c>
      <c r="C40" s="49">
        <f t="shared" si="0"/>
        <v>138.44</v>
      </c>
      <c r="D40" s="49"/>
      <c r="E40" s="49">
        <v>138.44</v>
      </c>
    </row>
    <row r="41" spans="1:5" ht="15.75" customHeight="1">
      <c r="A41" s="47" t="s">
        <v>237</v>
      </c>
      <c r="B41" s="48" t="s">
        <v>238</v>
      </c>
      <c r="C41" s="49">
        <f t="shared" si="0"/>
        <v>35.28</v>
      </c>
      <c r="D41" s="49"/>
      <c r="E41" s="49">
        <v>35.28</v>
      </c>
    </row>
    <row r="42" spans="1:5" ht="15.75" customHeight="1">
      <c r="A42" s="47" t="s">
        <v>239</v>
      </c>
      <c r="B42" s="48" t="s">
        <v>240</v>
      </c>
      <c r="C42" s="49">
        <f t="shared" si="0"/>
        <v>123.48</v>
      </c>
      <c r="D42" s="49"/>
      <c r="E42" s="49">
        <v>123.48</v>
      </c>
    </row>
    <row r="43" spans="1:5" ht="15.75" customHeight="1">
      <c r="A43" s="47" t="s">
        <v>241</v>
      </c>
      <c r="B43" s="48" t="s">
        <v>242</v>
      </c>
      <c r="C43" s="49">
        <f t="shared" si="0"/>
        <v>66.64</v>
      </c>
      <c r="D43" s="49"/>
      <c r="E43" s="49">
        <v>66.64</v>
      </c>
    </row>
    <row r="44" spans="1:5" ht="15.75" customHeight="1">
      <c r="A44" s="47" t="s">
        <v>243</v>
      </c>
      <c r="B44" s="48" t="s">
        <v>244</v>
      </c>
      <c r="C44" s="49">
        <f t="shared" si="0"/>
        <v>101.16</v>
      </c>
      <c r="D44" s="49"/>
      <c r="E44" s="49">
        <v>101.16</v>
      </c>
    </row>
    <row r="45" spans="1:5" ht="15.75" customHeight="1">
      <c r="A45" s="45" t="s">
        <v>245</v>
      </c>
      <c r="B45" s="46" t="s">
        <v>246</v>
      </c>
      <c r="C45" s="44">
        <f t="shared" si="0"/>
        <v>9.73</v>
      </c>
      <c r="D45" s="44"/>
      <c r="E45" s="44">
        <f>SUM(E46)</f>
        <v>9.73</v>
      </c>
    </row>
    <row r="46" spans="1:5" ht="15.75" customHeight="1">
      <c r="A46" s="47" t="s">
        <v>247</v>
      </c>
      <c r="B46" s="48" t="s">
        <v>248</v>
      </c>
      <c r="C46" s="49">
        <f t="shared" si="0"/>
        <v>9.73</v>
      </c>
      <c r="D46" s="49"/>
      <c r="E46" s="49">
        <v>9.73</v>
      </c>
    </row>
    <row r="47" spans="1:5" ht="15.75" customHeight="1">
      <c r="A47" s="222" t="s">
        <v>249</v>
      </c>
      <c r="B47" s="222"/>
      <c r="C47" s="222"/>
      <c r="D47" s="222"/>
      <c r="E47" s="222"/>
    </row>
    <row r="48" spans="1:5" ht="12.75" customHeight="1">
      <c r="C48" s="52"/>
      <c r="D48" s="53"/>
      <c r="E48" s="53"/>
    </row>
    <row r="49" spans="3:5" ht="12.75" customHeight="1">
      <c r="C49" s="52"/>
      <c r="D49" s="53"/>
      <c r="E49" s="53"/>
    </row>
    <row r="50" spans="3:5" ht="12.75" customHeight="1">
      <c r="C50" s="52"/>
      <c r="D50" s="53"/>
      <c r="E50" s="53"/>
    </row>
    <row r="51" spans="3:5" ht="12.75" customHeight="1">
      <c r="C51" s="52"/>
      <c r="D51" s="53"/>
      <c r="E51" s="53"/>
    </row>
    <row r="52" spans="3:5" ht="12.75" customHeight="1">
      <c r="C52" s="52"/>
      <c r="D52" s="53"/>
      <c r="E52" s="53"/>
    </row>
    <row r="53" spans="3:5" ht="12.75" customHeight="1">
      <c r="C53" s="52"/>
      <c r="D53" s="53"/>
      <c r="E53" s="53"/>
    </row>
    <row r="54" spans="3:5" ht="12.75" customHeight="1">
      <c r="C54" s="52"/>
      <c r="D54" s="53"/>
      <c r="E54" s="53"/>
    </row>
    <row r="55" spans="3:5" ht="12.75" customHeight="1">
      <c r="C55" s="52"/>
      <c r="D55" s="53"/>
      <c r="E55" s="53"/>
    </row>
    <row r="56" spans="3:5" ht="12.75" customHeight="1">
      <c r="C56" s="52"/>
      <c r="D56" s="53"/>
      <c r="E56" s="53"/>
    </row>
    <row r="57" spans="3:5" ht="12.75" customHeight="1">
      <c r="C57" s="52"/>
      <c r="D57" s="53"/>
      <c r="E57" s="53"/>
    </row>
    <row r="58" spans="3:5" ht="12.75" customHeight="1">
      <c r="C58" s="52"/>
      <c r="D58" s="53"/>
      <c r="E58" s="53"/>
    </row>
    <row r="59" spans="3:5" ht="12.75" customHeight="1">
      <c r="C59" s="52"/>
      <c r="D59" s="53"/>
      <c r="E59" s="53"/>
    </row>
    <row r="60" spans="3:5" ht="12.75" customHeight="1">
      <c r="C60" s="52"/>
      <c r="D60" s="53"/>
      <c r="E60" s="53"/>
    </row>
    <row r="61" spans="3:5" ht="12.75" customHeight="1">
      <c r="C61" s="52"/>
      <c r="D61" s="53"/>
      <c r="E61" s="53"/>
    </row>
    <row r="62" spans="3:5" ht="12.75" customHeight="1">
      <c r="C62" s="52"/>
      <c r="D62" s="53"/>
      <c r="E62" s="53"/>
    </row>
    <row r="63" spans="3:5" ht="12.75" customHeight="1">
      <c r="C63" s="52"/>
      <c r="D63" s="53"/>
      <c r="E63" s="53"/>
    </row>
    <row r="64" spans="3:5" ht="12.75" customHeight="1">
      <c r="C64" s="52"/>
      <c r="D64" s="53"/>
      <c r="E64" s="53"/>
    </row>
    <row r="65" spans="3:5" ht="12.75" customHeight="1">
      <c r="C65" s="52"/>
      <c r="D65" s="53"/>
      <c r="E65" s="53"/>
    </row>
    <row r="66" spans="3:5" ht="12.75" customHeight="1">
      <c r="C66" s="52"/>
      <c r="D66" s="53"/>
      <c r="E66" s="53"/>
    </row>
    <row r="67" spans="3:5" ht="12.75" customHeight="1">
      <c r="C67" s="52"/>
      <c r="D67" s="53"/>
      <c r="E67" s="53"/>
    </row>
    <row r="68" spans="3:5" ht="12.75" customHeight="1">
      <c r="C68" s="52"/>
      <c r="D68" s="53"/>
      <c r="E68" s="53"/>
    </row>
    <row r="69" spans="3:5" ht="12.75" customHeight="1">
      <c r="C69" s="52"/>
      <c r="D69" s="53"/>
      <c r="E69" s="53"/>
    </row>
    <row r="70" spans="3:5" ht="12.75" customHeight="1">
      <c r="C70" s="52"/>
      <c r="D70" s="53"/>
      <c r="E70" s="53"/>
    </row>
    <row r="71" spans="3:5" ht="12.75" customHeight="1">
      <c r="C71" s="52"/>
      <c r="D71" s="53"/>
      <c r="E71" s="53"/>
    </row>
    <row r="72" spans="3:5" ht="12.75" customHeight="1">
      <c r="C72" s="52"/>
      <c r="D72" s="53"/>
      <c r="E72" s="53"/>
    </row>
    <row r="73" spans="3:5" ht="12.75" customHeight="1">
      <c r="C73" s="52"/>
      <c r="D73" s="53"/>
      <c r="E73" s="53"/>
    </row>
    <row r="74" spans="3:5" ht="12.75" customHeight="1">
      <c r="C74" s="52"/>
      <c r="D74" s="53"/>
      <c r="E74" s="53"/>
    </row>
    <row r="75" spans="3:5" ht="12.75" customHeight="1">
      <c r="C75" s="52"/>
      <c r="D75" s="53"/>
      <c r="E75" s="53"/>
    </row>
    <row r="76" spans="3:5" ht="12.75" customHeight="1">
      <c r="C76" s="52"/>
      <c r="D76" s="53"/>
      <c r="E76" s="53"/>
    </row>
    <row r="77" spans="3:5" ht="12.75" customHeight="1">
      <c r="C77" s="52"/>
      <c r="D77" s="53"/>
      <c r="E77" s="53"/>
    </row>
    <row r="78" spans="3:5" ht="12.75" customHeight="1">
      <c r="C78" s="52"/>
      <c r="D78" s="53"/>
      <c r="E78" s="53"/>
    </row>
    <row r="79" spans="3:5" ht="12.75" customHeight="1">
      <c r="C79" s="52"/>
      <c r="D79" s="53"/>
      <c r="E79" s="53"/>
    </row>
    <row r="80" spans="3:5" ht="12.75" customHeight="1">
      <c r="C80" s="52"/>
      <c r="D80" s="53"/>
      <c r="E80" s="53"/>
    </row>
    <row r="81" spans="3:5" ht="12.75" customHeight="1">
      <c r="C81" s="52"/>
      <c r="D81" s="53"/>
      <c r="E81" s="53"/>
    </row>
    <row r="82" spans="3:5" ht="12.75" customHeight="1">
      <c r="C82" s="52"/>
      <c r="D82" s="53"/>
      <c r="E82" s="53"/>
    </row>
    <row r="83" spans="3:5" ht="12.75" customHeight="1">
      <c r="C83" s="52"/>
      <c r="D83" s="53"/>
      <c r="E83" s="53"/>
    </row>
    <row r="84" spans="3:5" ht="12.75" customHeight="1">
      <c r="C84" s="52"/>
      <c r="D84" s="53"/>
      <c r="E84" s="53"/>
    </row>
    <row r="85" spans="3:5" ht="12.75" customHeight="1">
      <c r="C85" s="52"/>
      <c r="D85" s="53"/>
      <c r="E85" s="53"/>
    </row>
    <row r="86" spans="3:5" ht="12.75" customHeight="1">
      <c r="C86" s="52"/>
      <c r="D86" s="53"/>
      <c r="E86" s="53"/>
    </row>
    <row r="87" spans="3:5" ht="12.75" customHeight="1">
      <c r="C87" s="52"/>
      <c r="D87" s="53"/>
      <c r="E87" s="53"/>
    </row>
  </sheetData>
  <mergeCells count="6">
    <mergeCell ref="A47:E47"/>
    <mergeCell ref="A1:E1"/>
    <mergeCell ref="A3:B3"/>
    <mergeCell ref="A4:B4"/>
    <mergeCell ref="C4:E4"/>
    <mergeCell ref="A6:B6"/>
  </mergeCells>
  <phoneticPr fontId="55" type="noConversion"/>
  <printOptions horizontalCentered="1"/>
  <pageMargins left="0.59055118110236204" right="0.39370078740157499" top="0.39370078740157499" bottom="0.39370078740157499" header="0.118110236220472" footer="0.118110236220472"/>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4"/>
  <sheetViews>
    <sheetView workbookViewId="0">
      <selection activeCell="A14" sqref="A14:XFD14"/>
    </sheetView>
  </sheetViews>
  <sheetFormatPr defaultColWidth="7.6640625" defaultRowHeight="14.25"/>
  <cols>
    <col min="1" max="1" width="13" style="18" customWidth="1"/>
    <col min="2" max="2" width="43.33203125" style="19" customWidth="1"/>
    <col min="3" max="3" width="14.83203125" style="19" customWidth="1"/>
    <col min="4" max="4" width="18" style="19" customWidth="1"/>
    <col min="5" max="5" width="15.33203125" style="20" customWidth="1"/>
    <col min="6" max="6" width="14.6640625" style="20" customWidth="1"/>
    <col min="7" max="7" width="17.83203125" style="20" customWidth="1"/>
    <col min="8" max="8" width="15.6640625" style="19" customWidth="1"/>
    <col min="9" max="255" width="9.33203125" style="19" customWidth="1"/>
    <col min="256" max="16384" width="7.6640625" style="19"/>
  </cols>
  <sheetData>
    <row r="1" spans="1:10" ht="25.5">
      <c r="A1" s="192" t="s">
        <v>250</v>
      </c>
      <c r="B1" s="193"/>
      <c r="C1" s="193"/>
      <c r="D1" s="193"/>
      <c r="E1" s="193"/>
      <c r="F1" s="193"/>
      <c r="G1" s="193"/>
      <c r="H1" s="193"/>
    </row>
    <row r="2" spans="1:10" ht="15" customHeight="1">
      <c r="A2" s="3"/>
      <c r="B2" s="21"/>
      <c r="C2" s="21"/>
      <c r="D2" s="21"/>
      <c r="E2" s="21"/>
      <c r="F2" s="22"/>
      <c r="G2" s="5"/>
      <c r="H2" s="5" t="s">
        <v>251</v>
      </c>
    </row>
    <row r="3" spans="1:10" ht="15" customHeight="1">
      <c r="A3" s="195" t="s">
        <v>3</v>
      </c>
      <c r="B3" s="195"/>
      <c r="C3" s="23"/>
      <c r="D3" s="24"/>
      <c r="E3" s="22"/>
      <c r="F3" s="22"/>
      <c r="G3" s="22"/>
      <c r="H3" s="5" t="s">
        <v>4</v>
      </c>
    </row>
    <row r="4" spans="1:10" ht="20.25" customHeight="1">
      <c r="A4" s="232" t="s">
        <v>43</v>
      </c>
      <c r="B4" s="219" t="s">
        <v>44</v>
      </c>
      <c r="C4" s="219" t="s">
        <v>29</v>
      </c>
      <c r="D4" s="230" t="s">
        <v>158</v>
      </c>
      <c r="E4" s="230" t="s">
        <v>252</v>
      </c>
      <c r="F4" s="230"/>
      <c r="G4" s="230"/>
      <c r="H4" s="230" t="s">
        <v>30</v>
      </c>
    </row>
    <row r="5" spans="1:10" ht="20.25" customHeight="1">
      <c r="A5" s="233"/>
      <c r="B5" s="219"/>
      <c r="C5" s="219"/>
      <c r="D5" s="230"/>
      <c r="E5" s="25" t="s">
        <v>31</v>
      </c>
      <c r="F5" s="26" t="s">
        <v>131</v>
      </c>
      <c r="G5" s="25" t="s">
        <v>132</v>
      </c>
      <c r="H5" s="230"/>
    </row>
    <row r="6" spans="1:10" ht="21" customHeight="1">
      <c r="A6" s="231" t="s">
        <v>31</v>
      </c>
      <c r="B6" s="231"/>
      <c r="C6" s="27"/>
      <c r="D6" s="28">
        <f>SUM(D7)</f>
        <v>39763.81</v>
      </c>
      <c r="E6" s="28"/>
      <c r="F6" s="28"/>
      <c r="G6" s="28">
        <f>SUM(G7)</f>
        <v>38363.72</v>
      </c>
      <c r="H6" s="28">
        <f>SUM(H7)</f>
        <v>1400.0900000000001</v>
      </c>
    </row>
    <row r="7" spans="1:10" s="17" customFormat="1" ht="21" customHeight="1">
      <c r="A7" s="29">
        <v>212</v>
      </c>
      <c r="B7" s="29" t="s">
        <v>89</v>
      </c>
      <c r="C7" s="28"/>
      <c r="D7" s="28">
        <f>SUM(D8)</f>
        <v>39763.81</v>
      </c>
      <c r="E7" s="28"/>
      <c r="F7" s="28"/>
      <c r="G7" s="28">
        <f>SUM(G8)</f>
        <v>38363.72</v>
      </c>
      <c r="H7" s="28">
        <f>SUM(H8)</f>
        <v>1400.0900000000001</v>
      </c>
    </row>
    <row r="8" spans="1:10" ht="21" customHeight="1">
      <c r="A8" s="30">
        <v>21208</v>
      </c>
      <c r="B8" s="31" t="s">
        <v>92</v>
      </c>
      <c r="C8" s="27"/>
      <c r="D8" s="27">
        <f>SUM(D9:D13)</f>
        <v>39763.81</v>
      </c>
      <c r="E8" s="27"/>
      <c r="F8" s="27"/>
      <c r="G8" s="27">
        <f>SUM(G9:G13)</f>
        <v>38363.72</v>
      </c>
      <c r="H8" s="27">
        <f>SUM(H9:H13)</f>
        <v>1400.0900000000001</v>
      </c>
    </row>
    <row r="9" spans="1:10" ht="21" customHeight="1">
      <c r="A9" s="30">
        <v>2120801</v>
      </c>
      <c r="B9" s="31" t="s">
        <v>93</v>
      </c>
      <c r="C9" s="27"/>
      <c r="D9" s="27">
        <v>1176.93</v>
      </c>
      <c r="E9" s="27"/>
      <c r="F9" s="27"/>
      <c r="G9" s="27">
        <v>1176.93</v>
      </c>
      <c r="H9" s="27"/>
    </row>
    <row r="10" spans="1:10" ht="21" customHeight="1">
      <c r="A10" s="30">
        <v>2120802</v>
      </c>
      <c r="B10" s="31" t="s">
        <v>94</v>
      </c>
      <c r="C10" s="27"/>
      <c r="D10" s="27">
        <v>2240.42</v>
      </c>
      <c r="E10" s="27"/>
      <c r="F10" s="27"/>
      <c r="G10" s="27">
        <v>2240.42</v>
      </c>
      <c r="H10" s="27"/>
    </row>
    <row r="11" spans="1:10" ht="21" customHeight="1">
      <c r="A11" s="30">
        <v>2120803</v>
      </c>
      <c r="B11" s="31" t="s">
        <v>95</v>
      </c>
      <c r="C11" s="27"/>
      <c r="D11" s="32">
        <v>7836</v>
      </c>
      <c r="E11" s="32"/>
      <c r="F11" s="32"/>
      <c r="G11" s="32">
        <v>7836</v>
      </c>
      <c r="H11" s="27"/>
    </row>
    <row r="12" spans="1:10" ht="21" customHeight="1">
      <c r="A12" s="30">
        <v>2120804</v>
      </c>
      <c r="B12" s="31" t="s">
        <v>96</v>
      </c>
      <c r="C12" s="27"/>
      <c r="D12" s="27">
        <v>11510.46</v>
      </c>
      <c r="E12" s="27"/>
      <c r="F12" s="27"/>
      <c r="G12" s="27">
        <v>10208.73</v>
      </c>
      <c r="H12" s="27">
        <f>D12-G12</f>
        <v>1301.7299999999996</v>
      </c>
    </row>
    <row r="13" spans="1:10" ht="21" customHeight="1">
      <c r="A13" s="30">
        <v>2120899</v>
      </c>
      <c r="B13" s="31" t="s">
        <v>97</v>
      </c>
      <c r="C13" s="27"/>
      <c r="D13" s="32">
        <v>17000</v>
      </c>
      <c r="E13" s="27"/>
      <c r="F13" s="27"/>
      <c r="G13" s="27">
        <v>16901.64</v>
      </c>
      <c r="H13" s="27">
        <f>D13-G13</f>
        <v>98.360000000000582</v>
      </c>
    </row>
    <row r="14" spans="1:10" ht="21" customHeight="1">
      <c r="A14" s="35"/>
      <c r="B14" s="34"/>
      <c r="C14" s="34"/>
      <c r="D14" s="34"/>
      <c r="E14" s="34"/>
      <c r="F14" s="34"/>
      <c r="G14" s="34"/>
      <c r="H14" s="34"/>
      <c r="I14" s="36"/>
      <c r="J14" s="36"/>
    </row>
    <row r="15" spans="1:10" ht="21" customHeight="1">
      <c r="E15" s="19"/>
      <c r="F15" s="19"/>
      <c r="G15" s="19"/>
    </row>
    <row r="16" spans="1:10"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ht="21" customHeight="1">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sheetData>
  <mergeCells count="9">
    <mergeCell ref="A1:H1"/>
    <mergeCell ref="A3:B3"/>
    <mergeCell ref="E4:G4"/>
    <mergeCell ref="A6:B6"/>
    <mergeCell ref="A4:A5"/>
    <mergeCell ref="B4:B5"/>
    <mergeCell ref="C4:C5"/>
    <mergeCell ref="D4:D5"/>
    <mergeCell ref="H4:H5"/>
  </mergeCells>
  <phoneticPr fontId="55" type="noConversion"/>
  <conditionalFormatting sqref="G2 B14:G65519 H9:IU65519">
    <cfRule type="expression" dxfId="5" priority="1" stopIfTrue="1">
      <formula>含公式的单元格</formula>
    </cfRule>
  </conditionalFormatting>
  <conditionalFormatting sqref="H3 A1:A2 B3:E4 A6 I1:IU1 B5 H4:IU4 J2:IU3 D5:G5 I5:IU6 C8:IU8 A7:IU7 D6:H6 C9:G13">
    <cfRule type="expression" dxfId="4"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abSelected="1" topLeftCell="A13" workbookViewId="0">
      <selection activeCell="A34" sqref="A34"/>
    </sheetView>
  </sheetViews>
  <sheetFormatPr defaultColWidth="9.33203125" defaultRowHeight="11.25"/>
  <cols>
    <col min="1" max="1" width="46.83203125" style="2" customWidth="1"/>
    <col min="2" max="2" width="20" style="2" customWidth="1"/>
    <col min="3" max="3" width="17.33203125" style="2" customWidth="1"/>
    <col min="4" max="4" width="50.33203125" style="2" customWidth="1"/>
    <col min="5" max="5" width="21.33203125" style="2" customWidth="1"/>
    <col min="6" max="235" width="9.33203125" style="2"/>
    <col min="236" max="236" width="50" style="2" customWidth="1"/>
    <col min="237" max="237" width="6.33203125" style="2" customWidth="1"/>
    <col min="238" max="238" width="20" style="2" customWidth="1"/>
    <col min="239" max="239" width="56.33203125" style="2" customWidth="1"/>
    <col min="240" max="240" width="6.33203125" style="2" customWidth="1"/>
    <col min="241" max="241" width="20" style="2" customWidth="1"/>
    <col min="242" max="242" width="11.33203125" style="2" customWidth="1"/>
    <col min="243" max="16384" width="9.33203125" style="2"/>
  </cols>
  <sheetData>
    <row r="1" spans="1:5" ht="21.75" customHeight="1">
      <c r="A1" s="192" t="s">
        <v>253</v>
      </c>
      <c r="B1" s="193"/>
      <c r="C1" s="193"/>
      <c r="D1" s="193"/>
      <c r="E1" s="193"/>
    </row>
    <row r="2" spans="1:5" ht="15" customHeight="1">
      <c r="A2" s="3"/>
      <c r="B2" s="4"/>
      <c r="C2" s="4"/>
      <c r="D2" s="4"/>
      <c r="E2" s="5" t="s">
        <v>254</v>
      </c>
    </row>
    <row r="3" spans="1:5" ht="13.5">
      <c r="A3" s="6" t="s">
        <v>3</v>
      </c>
      <c r="B3" s="4"/>
      <c r="C3" s="7"/>
      <c r="D3" s="4"/>
      <c r="E3" s="5" t="s">
        <v>4</v>
      </c>
    </row>
    <row r="4" spans="1:5" ht="17.25" customHeight="1">
      <c r="A4" s="8" t="s">
        <v>255</v>
      </c>
      <c r="B4" s="8" t="s">
        <v>256</v>
      </c>
      <c r="C4" s="8" t="s">
        <v>8</v>
      </c>
      <c r="D4" s="8" t="s">
        <v>255</v>
      </c>
      <c r="E4" s="8" t="s">
        <v>8</v>
      </c>
    </row>
    <row r="5" spans="1:5" ht="17.25" customHeight="1">
      <c r="A5" s="9" t="s">
        <v>257</v>
      </c>
      <c r="B5" s="10" t="s">
        <v>258</v>
      </c>
      <c r="C5" s="10" t="s">
        <v>258</v>
      </c>
      <c r="D5" s="9" t="s">
        <v>259</v>
      </c>
      <c r="E5" s="11">
        <f>SUM(E6:E7)</f>
        <v>820.52</v>
      </c>
    </row>
    <row r="6" spans="1:5" ht="17.25" customHeight="1">
      <c r="A6" s="9" t="s">
        <v>260</v>
      </c>
      <c r="B6" s="12">
        <f>SUM(B7:B8,B11)</f>
        <v>148.29999999999998</v>
      </c>
      <c r="C6" s="11">
        <f>SUM(C7:C8,C11)</f>
        <v>134.82</v>
      </c>
      <c r="D6" s="13" t="s">
        <v>261</v>
      </c>
      <c r="E6" s="11">
        <v>226.21</v>
      </c>
    </row>
    <row r="7" spans="1:5" ht="17.25" customHeight="1">
      <c r="A7" s="13" t="s">
        <v>262</v>
      </c>
      <c r="B7" s="12"/>
      <c r="C7" s="11"/>
      <c r="D7" s="13" t="s">
        <v>263</v>
      </c>
      <c r="E7" s="14">
        <v>594.30999999999995</v>
      </c>
    </row>
    <row r="8" spans="1:5" ht="17.25" customHeight="1">
      <c r="A8" s="13" t="s">
        <v>264</v>
      </c>
      <c r="B8" s="12">
        <f>SUM(B9:B10)</f>
        <v>137.19999999999999</v>
      </c>
      <c r="C8" s="11">
        <f>SUM(C9:C10)</f>
        <v>130.88</v>
      </c>
      <c r="D8" s="9" t="s">
        <v>265</v>
      </c>
      <c r="E8" s="10" t="s">
        <v>266</v>
      </c>
    </row>
    <row r="9" spans="1:5" ht="17.25" customHeight="1">
      <c r="A9" s="13" t="s">
        <v>267</v>
      </c>
      <c r="B9" s="12"/>
      <c r="C9" s="14"/>
      <c r="D9" s="13" t="s">
        <v>268</v>
      </c>
      <c r="E9" s="10" t="s">
        <v>258</v>
      </c>
    </row>
    <row r="10" spans="1:5" ht="17.25" customHeight="1">
      <c r="A10" s="13" t="s">
        <v>269</v>
      </c>
      <c r="B10" s="12">
        <v>137.19999999999999</v>
      </c>
      <c r="C10" s="11">
        <v>130.88</v>
      </c>
      <c r="D10" s="13" t="s">
        <v>270</v>
      </c>
      <c r="E10" s="15"/>
    </row>
    <row r="11" spans="1:5" ht="17.25" customHeight="1">
      <c r="A11" s="13" t="s">
        <v>271</v>
      </c>
      <c r="B11" s="12">
        <f>SUM(B12)</f>
        <v>11.1</v>
      </c>
      <c r="C11" s="11">
        <f>SUM(C12)</f>
        <v>3.94</v>
      </c>
      <c r="D11" s="13" t="s">
        <v>272</v>
      </c>
      <c r="E11" s="14"/>
    </row>
    <row r="12" spans="1:5" ht="17.25" customHeight="1">
      <c r="A12" s="13" t="s">
        <v>273</v>
      </c>
      <c r="B12" s="12">
        <v>11.1</v>
      </c>
      <c r="C12" s="11">
        <v>3.94</v>
      </c>
      <c r="D12" s="13" t="s">
        <v>274</v>
      </c>
      <c r="E12" s="15"/>
    </row>
    <row r="13" spans="1:5" ht="17.25" customHeight="1">
      <c r="A13" s="13" t="s">
        <v>275</v>
      </c>
      <c r="B13" s="14"/>
      <c r="C13" s="14"/>
      <c r="D13" s="13" t="s">
        <v>276</v>
      </c>
      <c r="E13" s="14">
        <v>55</v>
      </c>
    </row>
    <row r="14" spans="1:5" ht="17.25" customHeight="1">
      <c r="A14" s="13" t="s">
        <v>277</v>
      </c>
      <c r="B14" s="14" t="s">
        <v>36</v>
      </c>
      <c r="C14" s="14"/>
      <c r="D14" s="13" t="s">
        <v>278</v>
      </c>
      <c r="E14" s="14" t="s">
        <v>36</v>
      </c>
    </row>
    <row r="15" spans="1:5" ht="17.25" customHeight="1">
      <c r="A15" s="9" t="s">
        <v>279</v>
      </c>
      <c r="B15" s="10" t="s">
        <v>258</v>
      </c>
      <c r="C15" s="10"/>
      <c r="D15" s="13" t="s">
        <v>280</v>
      </c>
      <c r="E15" s="14" t="s">
        <v>36</v>
      </c>
    </row>
    <row r="16" spans="1:5" ht="17.25" customHeight="1">
      <c r="A16" s="13" t="s">
        <v>281</v>
      </c>
      <c r="B16" s="10" t="s">
        <v>258</v>
      </c>
      <c r="C16" s="15"/>
      <c r="D16" s="13" t="s">
        <v>282</v>
      </c>
      <c r="E16" s="14" t="s">
        <v>36</v>
      </c>
    </row>
    <row r="17" spans="1:5" ht="17.25" customHeight="1">
      <c r="A17" s="13" t="s">
        <v>283</v>
      </c>
      <c r="B17" s="10" t="s">
        <v>258</v>
      </c>
      <c r="C17" s="15"/>
      <c r="D17" s="13" t="s">
        <v>284</v>
      </c>
      <c r="E17" s="14" t="s">
        <v>36</v>
      </c>
    </row>
    <row r="18" spans="1:5" s="1" customFormat="1" ht="17.25" customHeight="1">
      <c r="A18" s="13" t="s">
        <v>285</v>
      </c>
      <c r="B18" s="10" t="s">
        <v>258</v>
      </c>
      <c r="C18" s="14"/>
      <c r="D18" s="13" t="s">
        <v>286</v>
      </c>
      <c r="E18" s="16">
        <v>8</v>
      </c>
    </row>
    <row r="19" spans="1:5" s="1" customFormat="1" ht="17.25" customHeight="1">
      <c r="A19" s="13" t="s">
        <v>287</v>
      </c>
      <c r="B19" s="10" t="s">
        <v>258</v>
      </c>
      <c r="C19" s="15">
        <v>55</v>
      </c>
      <c r="D19" s="13" t="s">
        <v>288</v>
      </c>
      <c r="E19" s="16">
        <v>1</v>
      </c>
    </row>
    <row r="20" spans="1:5" s="1" customFormat="1" ht="17.25" customHeight="1">
      <c r="A20" s="13" t="s">
        <v>289</v>
      </c>
      <c r="B20" s="10" t="s">
        <v>258</v>
      </c>
      <c r="C20" s="15">
        <v>45</v>
      </c>
      <c r="D20" s="9" t="s">
        <v>290</v>
      </c>
      <c r="E20" s="13" t="s">
        <v>266</v>
      </c>
    </row>
    <row r="21" spans="1:5" s="1" customFormat="1" ht="17.25" customHeight="1">
      <c r="A21" s="13" t="s">
        <v>291</v>
      </c>
      <c r="B21" s="10" t="s">
        <v>258</v>
      </c>
      <c r="C21" s="14"/>
      <c r="D21" s="13" t="s">
        <v>292</v>
      </c>
      <c r="E21" s="16">
        <f>SUM(E22:E24)</f>
        <v>391.73</v>
      </c>
    </row>
    <row r="22" spans="1:5" s="1" customFormat="1" ht="17.25" customHeight="1">
      <c r="A22" s="13" t="s">
        <v>293</v>
      </c>
      <c r="B22" s="10" t="s">
        <v>258</v>
      </c>
      <c r="C22" s="15">
        <v>399</v>
      </c>
      <c r="D22" s="13" t="s">
        <v>294</v>
      </c>
      <c r="E22" s="16">
        <v>319.68</v>
      </c>
    </row>
    <row r="23" spans="1:5" s="1" customFormat="1" ht="17.25" customHeight="1">
      <c r="A23" s="13" t="s">
        <v>295</v>
      </c>
      <c r="B23" s="10" t="s">
        <v>258</v>
      </c>
      <c r="C23" s="14"/>
      <c r="D23" s="13" t="s">
        <v>296</v>
      </c>
      <c r="E23" s="16">
        <v>58.7</v>
      </c>
    </row>
    <row r="24" spans="1:5" s="1" customFormat="1" ht="17.25" customHeight="1">
      <c r="A24" s="13" t="s">
        <v>297</v>
      </c>
      <c r="B24" s="10" t="s">
        <v>258</v>
      </c>
      <c r="C24" s="14"/>
      <c r="D24" s="13" t="s">
        <v>298</v>
      </c>
      <c r="E24" s="16">
        <v>13.35</v>
      </c>
    </row>
    <row r="25" spans="1:5" s="1" customFormat="1" ht="17.25" customHeight="1">
      <c r="A25" s="13" t="s">
        <v>299</v>
      </c>
      <c r="B25" s="10" t="s">
        <v>258</v>
      </c>
      <c r="C25" s="14"/>
      <c r="D25" s="13" t="s">
        <v>300</v>
      </c>
      <c r="E25" s="13" t="s">
        <v>266</v>
      </c>
    </row>
    <row r="26" spans="1:5" s="1" customFormat="1" ht="17.25" customHeight="1">
      <c r="A26" s="9" t="s">
        <v>301</v>
      </c>
      <c r="B26" s="10">
        <v>3.5</v>
      </c>
      <c r="C26" s="14">
        <v>5.54</v>
      </c>
      <c r="D26" s="13" t="s">
        <v>302</v>
      </c>
      <c r="E26" s="13"/>
    </row>
    <row r="27" spans="1:5" s="1" customFormat="1" ht="17.25" customHeight="1">
      <c r="A27" s="9" t="s">
        <v>303</v>
      </c>
      <c r="B27" s="10">
        <v>19.670000000000002</v>
      </c>
      <c r="C27" s="14">
        <v>49.37</v>
      </c>
      <c r="D27" s="13"/>
      <c r="E27" s="13"/>
    </row>
    <row r="28" spans="1:5" ht="17.25" customHeight="1">
      <c r="A28" s="212"/>
      <c r="B28" s="212"/>
      <c r="C28" s="212"/>
      <c r="D28" s="212"/>
      <c r="E28" s="212"/>
    </row>
  </sheetData>
  <mergeCells count="2">
    <mergeCell ref="A1:E1"/>
    <mergeCell ref="A28:E28"/>
  </mergeCells>
  <phoneticPr fontId="55"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4</vt:i4>
      </vt:variant>
    </vt:vector>
  </HeadingPairs>
  <TitlesOfParts>
    <vt:vector size="12"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收入决算表!Print_Titles</vt:lpstr>
      <vt:lpstr>一般公共预算财政拨款基本支出决算表!Print_Titles</vt:lpstr>
      <vt:lpstr>一般公共预算财政拨款收入支出决算表!Print_Titles</vt:lpstr>
      <vt:lpstr>支出决算表!Print_Titles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重庆市梁平区交通委员会（本级）</cp:lastModifiedBy>
  <cp:lastPrinted>2020-08-14T07:34:00Z</cp:lastPrinted>
  <dcterms:created xsi:type="dcterms:W3CDTF">2014-07-25T07:49:00Z</dcterms:created>
  <dcterms:modified xsi:type="dcterms:W3CDTF">2021-05-13T07:08:30Z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48BF8B499A0B42528D83A933F742BB97</vt:lpwstr>
  </property>
</Properties>
</file>