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2">支出决算表!$1:$7</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<sst xmlns="http://schemas.openxmlformats.org/spreadsheetml/2006/main" count="565" uniqueCount="279">
  <si>
    <t>附件2</t>
  </si>
  <si>
    <t>收入支出决算总表</t>
  </si>
  <si>
    <t>公开01表</t>
  </si>
  <si>
    <t>公开部门：重庆市梁平区交通局（汇总）</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</si>
  <si>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</si>
  <si>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</si>
  <si>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</si>
  <si>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</si>
  <si>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</si>
  <si>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</si>
  <si>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</si>
  <si>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</si>
  <si>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</si>
  <si>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</si>
  <si>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</si>
  <si>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</si>
  <si>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四、城乡社区支出</t>
  </si>
  <si>
    <t>五、事业收入</t>
  </si>
  <si>
    <t>五、交通运输支出</t>
  </si>
  <si>
    <t>六、经营收入</t>
  </si>
  <si>
    <t>六、商业服务业等支出</t>
  </si>
  <si>
    <t>七、附属单位上缴收入</t>
  </si>
  <si>
    <t>七、住房保障支出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</si>
  <si>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</si>
  <si>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</si>
  <si>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</si>
  <si>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</si>
  <si>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</si>
  <si>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</si>
  <si>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</si>
  <si>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</si>
  <si>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</si>
  <si>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</si>
  <si>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</si>
  <si>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</si>
  <si>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</si>
  <si>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</si>
  <si>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</si>
  <si>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</si>
  <si>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</si>
  <si>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</si>
  <si>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</si>
  <si>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</si>
  <si>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</si>
  <si>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</si>
  <si>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</si>
  <si>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 计</t>
  </si>
  <si>
    <t>201</t>
  </si>
  <si>
    <t>一般公共服务支出</t>
  </si>
  <si>
    <t xml:space="preserve">  商贸事务</t>
  </si>
  <si>
    <t xml:space="preserve">    招商引资</t>
  </si>
  <si>
    <t xml:space="preserve">  组织事务</t>
  </si>
  <si>
    <t xml:space="preserve">    其他组织事务支出</t>
  </si>
  <si>
    <t>208</t>
  </si>
  <si>
    <t>社会保障和就业支出</t>
  </si>
  <si>
    <t>20805</t>
  </si>
  <si>
    <t xml:space="preserve">  行政事业单位离退休</t>
  </si>
  <si>
    <t xml:space="preserve">    行政单位离退休</t>
  </si>
  <si>
    <t xml:space="preserve">    机关事业单位基本养老保险缴费支出</t>
  </si>
  <si>
    <t xml:space="preserve">    机关事业单位职业年金缴费支出</t>
  </si>
  <si>
    <t xml:space="preserve">    对机关事业单位职业年金的补助</t>
  </si>
  <si>
    <t xml:space="preserve">    其他行政事业单位养老支出</t>
  </si>
  <si>
    <t xml:space="preserve">  抚恤</t>
  </si>
  <si>
    <t xml:space="preserve">    死亡抚恤</t>
  </si>
  <si>
    <t>210</t>
  </si>
  <si>
    <t>卫生健康支出</t>
  </si>
  <si>
    <t xml:space="preserve">  公共卫生</t>
  </si>
  <si>
    <t xml:space="preserve">    其他公共卫生支出</t>
  </si>
  <si>
    <t xml:space="preserve">  行政事业单位医疗</t>
  </si>
  <si>
    <t xml:space="preserve">    行政单位医疗</t>
  </si>
  <si>
    <t xml:space="preserve">    事业单位医疗</t>
  </si>
  <si>
    <t xml:space="preserve">    其他行政事业单位医疗支出</t>
  </si>
  <si>
    <t>城乡社区支出</t>
  </si>
  <si>
    <t xml:space="preserve">  城乡社区公共设施</t>
  </si>
  <si>
    <t xml:space="preserve">    其他城乡社区公共设施支出</t>
  </si>
  <si>
    <t xml:space="preserve"> 国有土地使用权出让收入安排的支出</t>
  </si>
  <si>
    <t xml:space="preserve">    其他国有土地使用权出让收入安排的支出</t>
  </si>
  <si>
    <t>214</t>
  </si>
  <si>
    <t>交通运输支出</t>
  </si>
  <si>
    <t>21401</t>
  </si>
  <si>
    <t xml:space="preserve">  公路水路运输</t>
  </si>
  <si>
    <t>2140101</t>
  </si>
  <si>
    <t xml:space="preserve">    行政运行</t>
  </si>
  <si>
    <t xml:space="preserve">    公路建设</t>
  </si>
  <si>
    <t>2140106</t>
  </si>
  <si>
    <t xml:space="preserve">    公路养护</t>
  </si>
  <si>
    <t xml:space="preserve">    公路运输管理</t>
  </si>
  <si>
    <t>21406</t>
  </si>
  <si>
    <t xml:space="preserve">  车辆购置税支出</t>
  </si>
  <si>
    <t xml:space="preserve">     车辆购置税用于公路等基础设施建设支出</t>
  </si>
  <si>
    <t xml:space="preserve">  其他交通运输支出</t>
  </si>
  <si>
    <t xml:space="preserve">    其他交通运输支出</t>
  </si>
  <si>
    <t>商业服务业等支出</t>
  </si>
  <si>
    <t xml:space="preserve">  涉外发展服务支出</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</si>
  <si>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</si>
  <si>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</si>
  <si>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</si>
  <si>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</si>
  <si>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</si>
  <si>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</si>
  <si>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</si>
  <si>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</si>
  <si>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</si>
  <si>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</si>
  <si>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</si>
  <si>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</si>
  <si>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</si>
  <si>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</si>
  <si>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</si>
  <si>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</si>
  <si>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</si>
  <si>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</si>
  <si>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</si>
  <si>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</si>
  <si>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</si>
  <si>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</si>
  <si>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</si>
  <si>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</si>
  <si>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</si>
  <si>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</si>
  <si>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</si>
  <si>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</si>
  <si>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</si>
  <si>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</si>
  <si>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</si>
  <si>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</si>
  <si>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合计</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</si>
  <si>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</si>
  <si>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</si>
  <si>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</si>
  <si>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</si>
  <si>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</si>
  <si>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</si>
  <si>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</si>
  <si>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</si>
  <si>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</si>
  <si>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</si>
  <si>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</si>
  <si>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</si>
  <si>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</si>
  <si>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</si>
  <si>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</si>
  <si>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</si>
  <si>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</si>
  <si>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</si>
  <si>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</si>
  <si>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</si>
  <si>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</si>
  <si>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</si>
  <si>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</si>
  <si>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</si>
  <si>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 xml:space="preserve">  其他资本性支出</t>
  </si>
  <si>
    <t>30103</t>
  </si>
  <si>
    <t xml:space="preserve">  奖金</t>
  </si>
  <si>
    <t>30203</t>
  </si>
  <si>
    <t xml:space="preserve">  咨询费</t>
  </si>
  <si>
    <t>30106</t>
  </si>
  <si>
    <t xml:space="preserve">  伙食补助费</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</si>
  <si>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</si>
  <si>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</si>
  <si>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</si>
  <si>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</si>
  <si>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</si>
  <si>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</si>
  <si>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</si>
  <si>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</si>
  <si>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</si>
  <si>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</si>
  <si>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</si>
  <si>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</si>
  <si>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30211</t>
  </si>
  <si>
    <t xml:space="preserve">  差旅费</t>
  </si>
  <si>
    <t>30110</t>
  </si>
  <si>
    <t xml:space="preserve">  职工基本医疗保险缴费</t>
  </si>
  <si>
    <t>30213</t>
  </si>
  <si>
    <t xml:space="preserve">  维修（护）费</t>
  </si>
  <si>
    <t>30112</t>
  </si>
  <si>
    <t xml:space="preserve">  其他社会保障缴费</t>
  </si>
  <si>
    <t>30215</t>
  </si>
  <si>
    <t xml:space="preserve">  会议费</t>
  </si>
  <si>
    <t>30113</t>
  </si>
  <si>
    <t xml:space="preserve">  住房公积金</t>
  </si>
  <si>
    <t>30216</t>
  </si>
  <si>
    <t xml:space="preserve">  培训费</t>
  </si>
  <si>
    <t>30114</t>
  </si>
  <si>
    <t xml:space="preserve">  医疗费</t>
  </si>
  <si>
    <t>30217</t>
  </si>
  <si>
    <t xml:space="preserve">  公务接待费</t>
  </si>
  <si>
    <t>30199</t>
  </si>
  <si>
    <t xml:space="preserve">  其他工资福利支出</t>
  </si>
  <si>
    <t>30226</t>
  </si>
  <si>
    <t xml:space="preserve">  劳务费</t>
  </si>
  <si>
    <t>30228</t>
  </si>
  <si>
    <t xml:space="preserve">  工会经费</t>
  </si>
  <si>
    <t>303</t>
  </si>
  <si>
    <t>对个人和家庭的补助</t>
  </si>
  <si>
    <t>30229</t>
  </si>
  <si>
    <t xml:space="preserve">  福利费</t>
  </si>
  <si>
    <t>30304</t>
  </si>
  <si>
    <t xml:space="preserve">  抚恤金</t>
  </si>
  <si>
    <t>30231</t>
  </si>
  <si>
    <t xml:space="preserve">  公务用车运行维护费</t>
  </si>
  <si>
    <t>30305</t>
  </si>
  <si>
    <t xml:space="preserve">  生活补助</t>
  </si>
  <si>
    <t>30239</t>
  </si>
  <si>
    <t xml:space="preserve">  其他交通费用</t>
  </si>
  <si>
    <t>30307</t>
  </si>
  <si>
    <t xml:space="preserve">  医疗费补助</t>
  </si>
  <si>
    <t>30299</t>
  </si>
  <si>
    <t xml:space="preserve">  其他商品和服务支出</t>
  </si>
  <si>
    <t>30309</t>
  </si>
  <si>
    <t xml:space="preserve">  奖励金</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</si>
  <si>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</si>
  <si>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</si>
  <si>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</si>
  <si>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</si>
  <si>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</si>
  <si>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</si>
  <si>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</si>
  <si>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</si>
  <si>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</si>
  <si>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国有土地使用权出让收入及对应专项债务收入安排的支出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</si>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</sst>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_ ;[Red]\-0.0\ "/>
    <numFmt numFmtId="179" formatCode="0.0_ "/>
    <numFmt numFmtId="180" formatCode="#,##0.0"/>
    <numFmt numFmtId="181" formatCode="#,##0.00_ "/>
    <numFmt numFmtId="182" formatCode="0.00_ "/>
    <numFmt numFmtId="183" formatCode="0_ "/>
    <numFmt numFmtId="184" formatCode="0.0_);[Red]\(0.0\)"/>
    <numFmt numFmtId="185" formatCode="#,##0.0;[Red]\-#,##0.0"/>
    <numFmt numFmtId="186" formatCode="#,##0.0_ "/>
    <numFmt numFmtId="187" formatCode="#,##0_ "/>
    <numFmt numFmtId="188" formatCode="#,##0.00_);[Red]\(#,##0.00\)"/>
    <numFmt numFmtId="189" formatCode="#,##0.0_);[Red]\(#,##0.0\)"/>
    <numFmt numFmtId="190" formatCode="0.00_);[Red]\(0.00\)"/>
    <numFmt numFmtId="191" formatCode="#,##0_);[Red]\(#,##0\)"/>
    <numFmt numFmtId="192" formatCode="0_);[Red]\(0\)"/>
    <numFmt numFmtId="193" formatCode="#,##0.00_ ;[Red]\-#,##0.00\ "/>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1"/>
      <color indexed="8"/>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b/>
      <sz val="12"/>
      <name val="Arial"/>
      <charset val="134"/>
    </font>
    <font>
      <sz val="12"/>
      <name val="Arial"/>
      <charset val="134"/>
    </font>
    <font>
      <b/>
      <sz val="11"/>
      <color indexed="8"/>
      <name val="仿宋"/>
      <charset val="134"/>
    </font>
    <font>
      <sz val="10"/>
      <name val="仿宋"/>
      <charset val="134"/>
    </font>
    <font>
      <sz val="11"/>
      <name val="Arial"/>
      <charset val="134"/>
    </font>
    <font>
      <sz val="10"/>
      <color indexed="8"/>
      <name val="仿宋"/>
      <charset val="134"/>
    </font>
    <font>
      <b/>
      <sz val="9"/>
      <color indexed="8"/>
      <name val="宋体"/>
      <charset val="134"/>
    </font>
    <font>
      <b/>
      <sz val="9"/>
      <name val="宋体"/>
      <charset val="134"/>
    </font>
    <font>
      <sz val="9"/>
      <name val="宋体"/>
      <charset val="134"/>
    </font>
    <font>
      <sz val="11"/>
      <name val="仿宋"/>
      <charset val="0"/>
    </font>
    <font>
      <sz val="9"/>
      <color rgb="FFFF0000"/>
      <name val="宋体"/>
      <charset val="134"/>
      <scheme val="minor"/>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0"/>
      </right>
      <top/>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0" fontId="35" fillId="2" borderId="0" applyNumberFormat="0" applyBorder="0" applyAlignment="0" applyProtection="0">
      <alignment vertical="center"/>
    </xf>
    <xf numFmtId="42" fontId="36" fillId="0" borderId="0" applyFont="0" applyFill="0" applyBorder="0" applyAlignment="0" applyProtection="0">
      <alignment vertical="center"/>
    </xf>
    <xf numFmtId="0" fontId="20" fillId="3" borderId="0" applyNumberFormat="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31" applyNumberFormat="0" applyAlignment="0" applyProtection="0">
      <alignment vertical="center"/>
    </xf>
    <xf numFmtId="0" fontId="19" fillId="0" borderId="32" applyNumberFormat="0" applyFill="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8" fillId="7" borderId="0" applyNumberFormat="0" applyBorder="0" applyAlignment="0" applyProtection="0">
      <alignment vertical="center"/>
    </xf>
    <xf numFmtId="0" fontId="41" fillId="8" borderId="33" applyNumberFormat="0" applyAlignment="0" applyProtection="0">
      <alignment vertical="center"/>
    </xf>
    <xf numFmtId="0" fontId="42" fillId="9" borderId="0" applyNumberFormat="0" applyBorder="0" applyAlignment="0" applyProtection="0">
      <alignment vertical="center"/>
    </xf>
    <xf numFmtId="0" fontId="20" fillId="10" borderId="0" applyNumberFormat="0" applyBorder="0" applyAlignment="0" applyProtection="0">
      <alignment vertical="center"/>
    </xf>
    <xf numFmtId="0" fontId="39" fillId="11" borderId="0" applyNumberFormat="0" applyBorder="0" applyAlignment="0" applyProtection="0">
      <alignment vertical="center"/>
    </xf>
    <xf numFmtId="43" fontId="36" fillId="0" borderId="0" applyFont="0" applyFill="0" applyBorder="0" applyAlignment="0" applyProtection="0">
      <alignment vertical="center"/>
    </xf>
    <xf numFmtId="0" fontId="20" fillId="12" borderId="0" applyNumberFormat="0" applyBorder="0" applyAlignment="0" applyProtection="0">
      <alignment vertical="center"/>
    </xf>
    <xf numFmtId="0" fontId="39" fillId="13" borderId="0" applyNumberFormat="0" applyBorder="0" applyAlignment="0" applyProtection="0">
      <alignment vertical="center"/>
    </xf>
    <xf numFmtId="0" fontId="43" fillId="0" borderId="0" applyNumberFormat="0" applyFill="0" applyBorder="0" applyAlignment="0" applyProtection="0">
      <alignment vertical="center"/>
    </xf>
    <xf numFmtId="0" fontId="39" fillId="2" borderId="0" applyNumberFormat="0" applyBorder="0" applyAlignment="0" applyProtection="0">
      <alignment vertical="center"/>
    </xf>
    <xf numFmtId="0" fontId="44" fillId="14" borderId="0" applyNumberFormat="0" applyBorder="0" applyAlignment="0" applyProtection="0">
      <alignment vertical="center"/>
    </xf>
    <xf numFmtId="0" fontId="39" fillId="15" borderId="0" applyNumberFormat="0" applyBorder="0" applyAlignment="0" applyProtection="0">
      <alignment vertical="center"/>
    </xf>
    <xf numFmtId="9" fontId="36" fillId="0" borderId="0" applyFont="0" applyFill="0" applyBorder="0" applyAlignment="0" applyProtection="0">
      <alignment vertical="center"/>
    </xf>
    <xf numFmtId="0" fontId="39"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16" borderId="0" applyNumberFormat="0" applyBorder="0" applyAlignment="0" applyProtection="0">
      <alignment vertical="center"/>
    </xf>
    <xf numFmtId="0" fontId="20" fillId="17" borderId="0" applyNumberFormat="0" applyBorder="0" applyAlignment="0" applyProtection="0">
      <alignment vertical="center"/>
    </xf>
    <xf numFmtId="0" fontId="36" fillId="18" borderId="34" applyNumberFormat="0" applyFont="0" applyAlignment="0" applyProtection="0">
      <alignment vertical="center"/>
    </xf>
    <xf numFmtId="0" fontId="39" fillId="11" borderId="0" applyNumberFormat="0" applyBorder="0" applyAlignment="0" applyProtection="0">
      <alignment vertical="center"/>
    </xf>
    <xf numFmtId="0" fontId="30" fillId="0" borderId="0"/>
    <xf numFmtId="0" fontId="20" fillId="12" borderId="0" applyNumberFormat="0" applyBorder="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0" fillId="20" borderId="35" applyNumberFormat="0" applyFont="0" applyAlignment="0" applyProtection="0">
      <alignment vertical="center"/>
    </xf>
    <xf numFmtId="0" fontId="50" fillId="0" borderId="0" applyNumberFormat="0" applyFill="0" applyBorder="0" applyAlignment="0" applyProtection="0">
      <alignment vertical="center"/>
    </xf>
    <xf numFmtId="0" fontId="20" fillId="12" borderId="0" applyNumberFormat="0" applyBorder="0" applyAlignment="0" applyProtection="0">
      <alignment vertical="center"/>
    </xf>
    <xf numFmtId="0" fontId="39" fillId="21" borderId="0" applyNumberFormat="0" applyBorder="0" applyAlignment="0" applyProtection="0">
      <alignment vertical="center"/>
    </xf>
    <xf numFmtId="0" fontId="39" fillId="11" borderId="0" applyNumberFormat="0" applyBorder="0" applyAlignment="0" applyProtection="0">
      <alignment vertical="center"/>
    </xf>
    <xf numFmtId="0" fontId="51" fillId="0" borderId="0" applyNumberFormat="0" applyFill="0" applyBorder="0" applyAlignment="0" applyProtection="0">
      <alignment vertical="center"/>
    </xf>
    <xf numFmtId="0" fontId="52" fillId="22" borderId="0" applyNumberFormat="0" applyBorder="0" applyAlignment="0" applyProtection="0">
      <alignment vertical="center"/>
    </xf>
    <xf numFmtId="0" fontId="53" fillId="0" borderId="36" applyNumberFormat="0" applyFill="0" applyAlignment="0" applyProtection="0">
      <alignment vertical="center"/>
    </xf>
    <xf numFmtId="0" fontId="20" fillId="23" borderId="0" applyNumberFormat="0" applyBorder="0" applyAlignment="0" applyProtection="0">
      <alignment vertical="center"/>
    </xf>
    <xf numFmtId="0" fontId="54" fillId="0" borderId="36" applyNumberFormat="0" applyFill="0" applyAlignment="0" applyProtection="0">
      <alignment vertical="center"/>
    </xf>
    <xf numFmtId="0" fontId="44" fillId="24" borderId="0" applyNumberFormat="0" applyBorder="0" applyAlignment="0" applyProtection="0">
      <alignment vertical="center"/>
    </xf>
    <xf numFmtId="0" fontId="47" fillId="0" borderId="37" applyNumberFormat="0" applyFill="0" applyAlignment="0" applyProtection="0">
      <alignment vertical="center"/>
    </xf>
    <xf numFmtId="0" fontId="20" fillId="17" borderId="0" applyNumberFormat="0" applyBorder="0" applyAlignment="0" applyProtection="0">
      <alignment vertical="center"/>
    </xf>
    <xf numFmtId="0" fontId="44" fillId="25" borderId="0" applyNumberFormat="0" applyBorder="0" applyAlignment="0" applyProtection="0">
      <alignment vertical="center"/>
    </xf>
    <xf numFmtId="0" fontId="55" fillId="26" borderId="38"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56" fillId="26" borderId="31" applyNumberFormat="0" applyAlignment="0" applyProtection="0">
      <alignment vertical="center"/>
    </xf>
    <xf numFmtId="0" fontId="57" fillId="27" borderId="39" applyNumberFormat="0" applyAlignment="0" applyProtection="0">
      <alignment vertical="center"/>
    </xf>
    <xf numFmtId="0" fontId="20" fillId="3" borderId="0" applyNumberFormat="0" applyBorder="0" applyAlignment="0" applyProtection="0">
      <alignment vertical="center"/>
    </xf>
    <xf numFmtId="0" fontId="41" fillId="8" borderId="33" applyNumberFormat="0" applyAlignment="0" applyProtection="0">
      <alignment vertical="center"/>
    </xf>
    <xf numFmtId="0" fontId="20" fillId="12" borderId="0" applyNumberFormat="0" applyBorder="0" applyAlignment="0" applyProtection="0">
      <alignment vertical="center"/>
    </xf>
    <xf numFmtId="0" fontId="38" fillId="28" borderId="0" applyNumberFormat="0" applyBorder="0" applyAlignment="0" applyProtection="0">
      <alignment vertical="center"/>
    </xf>
    <xf numFmtId="0" fontId="39" fillId="11" borderId="0" applyNumberFormat="0" applyBorder="0" applyAlignment="0" applyProtection="0">
      <alignment vertical="center"/>
    </xf>
    <xf numFmtId="0" fontId="58" fillId="29" borderId="40" applyNumberFormat="0" applyAlignment="0" applyProtection="0">
      <alignment vertical="center"/>
    </xf>
    <xf numFmtId="0" fontId="44" fillId="30" borderId="0" applyNumberFormat="0" applyBorder="0" applyAlignment="0" applyProtection="0">
      <alignment vertical="center"/>
    </xf>
    <xf numFmtId="0" fontId="59" fillId="0" borderId="41" applyNumberFormat="0" applyFill="0" applyAlignment="0" applyProtection="0">
      <alignment vertical="center"/>
    </xf>
    <xf numFmtId="0" fontId="20" fillId="17" borderId="0" applyNumberFormat="0" applyBorder="0" applyAlignment="0" applyProtection="0">
      <alignment vertical="center"/>
    </xf>
    <xf numFmtId="0" fontId="39" fillId="15" borderId="0" applyNumberFormat="0" applyBorder="0" applyAlignment="0" applyProtection="0">
      <alignment vertical="center"/>
    </xf>
    <xf numFmtId="0" fontId="60" fillId="0" borderId="42" applyNumberFormat="0" applyFill="0" applyAlignment="0" applyProtection="0">
      <alignment vertical="center"/>
    </xf>
    <xf numFmtId="0" fontId="20" fillId="31" borderId="0" applyNumberFormat="0" applyBorder="0" applyAlignment="0" applyProtection="0">
      <alignment vertical="center"/>
    </xf>
    <xf numFmtId="0" fontId="61" fillId="16"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37" fillId="0" borderId="30" applyNumberFormat="0" applyFill="0" applyAlignment="0" applyProtection="0">
      <alignment vertical="center"/>
    </xf>
    <xf numFmtId="0" fontId="62" fillId="33" borderId="0" applyNumberFormat="0" applyBorder="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39" fillId="21" borderId="0" applyNumberFormat="0" applyBorder="0" applyAlignment="0" applyProtection="0">
      <alignment vertical="center"/>
    </xf>
    <xf numFmtId="0" fontId="38" fillId="34" borderId="0" applyNumberFormat="0" applyBorder="0" applyAlignment="0" applyProtection="0">
      <alignment vertical="center"/>
    </xf>
    <xf numFmtId="0" fontId="39" fillId="11" borderId="0" applyNumberFormat="0" applyBorder="0" applyAlignment="0" applyProtection="0">
      <alignment vertical="center"/>
    </xf>
    <xf numFmtId="0" fontId="58" fillId="29" borderId="40" applyNumberFormat="0" applyAlignment="0" applyProtection="0">
      <alignment vertical="center"/>
    </xf>
    <xf numFmtId="0" fontId="44" fillId="35" borderId="0" applyNumberFormat="0" applyBorder="0" applyAlignment="0" applyProtection="0">
      <alignment vertical="center"/>
    </xf>
    <xf numFmtId="0" fontId="38" fillId="36" borderId="0" applyNumberFormat="0" applyBorder="0" applyAlignment="0" applyProtection="0">
      <alignment vertical="center"/>
    </xf>
    <xf numFmtId="0" fontId="37" fillId="0" borderId="30" applyNumberFormat="0" applyFill="0" applyAlignment="0" applyProtection="0">
      <alignment vertical="center"/>
    </xf>
    <xf numFmtId="0" fontId="19" fillId="0" borderId="32" applyNumberFormat="0" applyFill="0" applyAlignment="0" applyProtection="0">
      <alignment vertical="center"/>
    </xf>
    <xf numFmtId="0" fontId="35" fillId="21" borderId="0" applyNumberFormat="0" applyBorder="0" applyAlignment="0" applyProtection="0">
      <alignment vertical="center"/>
    </xf>
    <xf numFmtId="0" fontId="38" fillId="37" borderId="0" applyNumberFormat="0" applyBorder="0" applyAlignment="0" applyProtection="0">
      <alignment vertical="center"/>
    </xf>
    <xf numFmtId="0" fontId="20" fillId="12" borderId="0" applyNumberFormat="0" applyBorder="0" applyAlignment="0" applyProtection="0">
      <alignment vertical="center"/>
    </xf>
    <xf numFmtId="0" fontId="38" fillId="38" borderId="0" applyNumberFormat="0" applyBorder="0" applyAlignment="0" applyProtection="0">
      <alignment vertical="center"/>
    </xf>
    <xf numFmtId="0" fontId="37" fillId="0" borderId="30" applyNumberFormat="0" applyFill="0" applyAlignment="0" applyProtection="0">
      <alignment vertical="center"/>
    </xf>
    <xf numFmtId="0" fontId="38" fillId="39" borderId="0" applyNumberFormat="0" applyBorder="0" applyAlignment="0" applyProtection="0">
      <alignment vertical="center"/>
    </xf>
    <xf numFmtId="0" fontId="20" fillId="12" borderId="0" applyNumberFormat="0" applyBorder="0" applyAlignment="0" applyProtection="0">
      <alignment vertical="center"/>
    </xf>
    <xf numFmtId="177" fontId="64" fillId="0" borderId="0"/>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63" fillId="8" borderId="43" applyNumberFormat="0" applyAlignment="0" applyProtection="0">
      <alignment vertical="center"/>
    </xf>
    <xf numFmtId="0" fontId="39" fillId="21" borderId="0" applyNumberFormat="0" applyBorder="0" applyAlignment="0" applyProtection="0">
      <alignment vertical="center"/>
    </xf>
    <xf numFmtId="0" fontId="38" fillId="42" borderId="0" applyNumberFormat="0" applyBorder="0" applyAlignment="0" applyProtection="0">
      <alignment vertical="center"/>
    </xf>
    <xf numFmtId="0" fontId="37" fillId="0" borderId="30" applyNumberFormat="0" applyFill="0" applyAlignment="0" applyProtection="0">
      <alignment vertical="center"/>
    </xf>
    <xf numFmtId="0" fontId="41" fillId="8" borderId="33" applyNumberFormat="0" applyAlignment="0" applyProtection="0">
      <alignment vertical="center"/>
    </xf>
    <xf numFmtId="0" fontId="38" fillId="43" borderId="0" applyNumberFormat="0" applyBorder="0" applyAlignment="0" applyProtection="0">
      <alignment vertical="center"/>
    </xf>
    <xf numFmtId="0" fontId="44" fillId="44" borderId="0" applyNumberFormat="0" applyBorder="0" applyAlignment="0" applyProtection="0">
      <alignment vertical="center"/>
    </xf>
    <xf numFmtId="0" fontId="39" fillId="2" borderId="0" applyNumberFormat="0" applyBorder="0" applyAlignment="0" applyProtection="0">
      <alignment vertical="center"/>
    </xf>
    <xf numFmtId="0" fontId="41" fillId="8" borderId="33" applyNumberFormat="0" applyAlignment="0" applyProtection="0">
      <alignment vertical="center"/>
    </xf>
    <xf numFmtId="0" fontId="38" fillId="45" borderId="0" applyNumberFormat="0" applyBorder="0" applyAlignment="0" applyProtection="0">
      <alignment vertical="center"/>
    </xf>
    <xf numFmtId="0" fontId="20" fillId="17" borderId="0" applyNumberFormat="0" applyBorder="0" applyAlignment="0" applyProtection="0">
      <alignment vertical="center"/>
    </xf>
    <xf numFmtId="0" fontId="44" fillId="46" borderId="0" applyNumberFormat="0" applyBorder="0" applyAlignment="0" applyProtection="0">
      <alignment vertical="center"/>
    </xf>
    <xf numFmtId="0" fontId="44" fillId="47" borderId="0" applyNumberFormat="0" applyBorder="0" applyAlignment="0" applyProtection="0">
      <alignment vertical="center"/>
    </xf>
    <xf numFmtId="0" fontId="39" fillId="2" borderId="0" applyNumberFormat="0" applyBorder="0" applyAlignment="0" applyProtection="0">
      <alignment vertical="center"/>
    </xf>
    <xf numFmtId="0" fontId="65" fillId="48" borderId="0" applyNumberFormat="0" applyBorder="0" applyAlignment="0" applyProtection="0">
      <alignment vertical="center"/>
    </xf>
    <xf numFmtId="0" fontId="41" fillId="8" borderId="33" applyNumberFormat="0" applyAlignment="0" applyProtection="0">
      <alignment vertical="center"/>
    </xf>
    <xf numFmtId="0" fontId="38" fillId="49" borderId="0" applyNumberFormat="0" applyBorder="0" applyAlignment="0" applyProtection="0">
      <alignment vertical="center"/>
    </xf>
    <xf numFmtId="0" fontId="20" fillId="32" borderId="0" applyNumberFormat="0" applyBorder="0" applyAlignment="0" applyProtection="0">
      <alignment vertical="center"/>
    </xf>
    <xf numFmtId="0" fontId="44" fillId="50" borderId="0" applyNumberFormat="0" applyBorder="0" applyAlignment="0" applyProtection="0">
      <alignment vertical="center"/>
    </xf>
    <xf numFmtId="0" fontId="66" fillId="32"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41" fillId="8" borderId="33" applyNumberFormat="0" applyAlignment="0" applyProtection="0">
      <alignment vertical="center"/>
    </xf>
    <xf numFmtId="0" fontId="20" fillId="51"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7" fillId="0" borderId="30" applyNumberFormat="0" applyFill="0" applyAlignment="0" applyProtection="0">
      <alignment vertical="center"/>
    </xf>
    <xf numFmtId="0" fontId="67" fillId="0" borderId="44" applyNumberFormat="0" applyFill="0" applyAlignment="0" applyProtection="0">
      <alignment vertical="center"/>
    </xf>
    <xf numFmtId="0" fontId="66" fillId="32" borderId="0" applyNumberFormat="0" applyBorder="0" applyAlignment="0" applyProtection="0">
      <alignment vertical="center"/>
    </xf>
    <xf numFmtId="0" fontId="20" fillId="3" borderId="0" applyNumberFormat="0" applyBorder="0" applyAlignment="0" applyProtection="0">
      <alignment vertical="center"/>
    </xf>
    <xf numFmtId="0" fontId="65" fillId="48" borderId="0" applyNumberFormat="0" applyBorder="0" applyAlignment="0" applyProtection="0">
      <alignment vertical="center"/>
    </xf>
    <xf numFmtId="0" fontId="20" fillId="3" borderId="0" applyNumberFormat="0" applyBorder="0" applyAlignment="0" applyProtection="0">
      <alignment vertical="center"/>
    </xf>
    <xf numFmtId="0" fontId="41" fillId="8" borderId="33" applyNumberFormat="0" applyAlignment="0" applyProtection="0">
      <alignment vertical="center"/>
    </xf>
    <xf numFmtId="0" fontId="20" fillId="17" borderId="0" applyNumberFormat="0" applyBorder="0" applyAlignment="0" applyProtection="0">
      <alignment vertical="center"/>
    </xf>
    <xf numFmtId="0" fontId="66" fillId="3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1" fillId="8" borderId="33" applyNumberFormat="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66" fillId="3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37" fillId="0" borderId="30"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7" fillId="0" borderId="30"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68" fillId="0" borderId="45" applyNumberFormat="0" applyFill="0" applyAlignment="0" applyProtection="0">
      <alignment vertical="center"/>
    </xf>
    <xf numFmtId="0" fontId="66" fillId="3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37" fillId="0" borderId="30" applyNumberFormat="0" applyFill="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65" fillId="48" borderId="0" applyNumberFormat="0" applyBorder="0" applyAlignment="0" applyProtection="0">
      <alignment vertical="center"/>
    </xf>
    <xf numFmtId="0" fontId="41" fillId="8" borderId="33" applyNumberFormat="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68" fillId="0" borderId="0" applyNumberFormat="0" applyFill="0" applyBorder="0" applyAlignment="0" applyProtection="0">
      <alignment vertical="center"/>
    </xf>
    <xf numFmtId="0" fontId="20" fillId="32" borderId="0" applyNumberFormat="0" applyBorder="0" applyAlignment="0" applyProtection="0">
      <alignment vertical="center"/>
    </xf>
    <xf numFmtId="0" fontId="39" fillId="52" borderId="0" applyNumberFormat="0" applyBorder="0" applyAlignment="0" applyProtection="0">
      <alignment vertical="center"/>
    </xf>
    <xf numFmtId="0" fontId="20" fillId="32" borderId="0" applyNumberFormat="0" applyBorder="0" applyAlignment="0" applyProtection="0">
      <alignment vertical="center"/>
    </xf>
    <xf numFmtId="0" fontId="20" fillId="12" borderId="0" applyNumberFormat="0" applyBorder="0" applyAlignment="0" applyProtection="0">
      <alignment vertical="center"/>
    </xf>
    <xf numFmtId="0" fontId="37" fillId="0" borderId="30" applyNumberFormat="0" applyFill="0" applyAlignment="0" applyProtection="0">
      <alignment vertical="center"/>
    </xf>
    <xf numFmtId="0" fontId="63" fillId="8" borderId="43" applyNumberFormat="0" applyAlignment="0" applyProtection="0">
      <alignment vertical="center"/>
    </xf>
    <xf numFmtId="0" fontId="30" fillId="0" borderId="0"/>
    <xf numFmtId="0" fontId="64"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7" fillId="0" borderId="30" applyNumberFormat="0" applyFill="0" applyAlignment="0" applyProtection="0">
      <alignment vertical="center"/>
    </xf>
    <xf numFmtId="0" fontId="63" fillId="8" borderId="43" applyNumberFormat="0" applyAlignment="0" applyProtection="0">
      <alignment vertical="center"/>
    </xf>
    <xf numFmtId="0" fontId="30" fillId="0" borderId="0"/>
    <xf numFmtId="0" fontId="30" fillId="0" borderId="0"/>
    <xf numFmtId="0" fontId="20" fillId="12" borderId="0" applyNumberFormat="0" applyBorder="0" applyAlignment="0" applyProtection="0">
      <alignment vertical="center"/>
    </xf>
    <xf numFmtId="0" fontId="69" fillId="31" borderId="33" applyNumberFormat="0" applyAlignment="0" applyProtection="0">
      <alignment vertical="center"/>
    </xf>
    <xf numFmtId="0" fontId="30" fillId="0" borderId="0"/>
    <xf numFmtId="0" fontId="20" fillId="12" borderId="0" applyNumberFormat="0" applyBorder="0" applyAlignment="0" applyProtection="0">
      <alignment vertical="center"/>
    </xf>
    <xf numFmtId="0" fontId="39" fillId="11" borderId="0" applyNumberFormat="0" applyBorder="0" applyAlignment="0" applyProtection="0">
      <alignment vertical="center"/>
    </xf>
    <xf numFmtId="0" fontId="30" fillId="0" borderId="0"/>
    <xf numFmtId="0" fontId="20" fillId="12" borderId="0" applyNumberFormat="0" applyBorder="0" applyAlignment="0" applyProtection="0">
      <alignment vertical="center"/>
    </xf>
    <xf numFmtId="0" fontId="69" fillId="31" borderId="33" applyNumberFormat="0" applyAlignment="0" applyProtection="0">
      <alignment vertical="center"/>
    </xf>
    <xf numFmtId="0" fontId="39"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9" fillId="21" borderId="0" applyNumberFormat="0" applyBorder="0" applyAlignment="0" applyProtection="0">
      <alignment vertical="center"/>
    </xf>
    <xf numFmtId="0" fontId="30" fillId="20" borderId="35" applyNumberFormat="0" applyFont="0" applyAlignment="0" applyProtection="0">
      <alignment vertical="center"/>
    </xf>
    <xf numFmtId="0" fontId="39" fillId="11" borderId="0" applyNumberFormat="0" applyBorder="0" applyAlignment="0" applyProtection="0">
      <alignment vertical="center"/>
    </xf>
    <xf numFmtId="0" fontId="30" fillId="20" borderId="35" applyNumberFormat="0" applyFont="0" applyAlignment="0" applyProtection="0">
      <alignment vertical="center"/>
    </xf>
    <xf numFmtId="0" fontId="39" fillId="11" borderId="0" applyNumberFormat="0" applyBorder="0" applyAlignment="0" applyProtection="0">
      <alignment vertical="center"/>
    </xf>
    <xf numFmtId="0" fontId="20" fillId="12" borderId="0" applyNumberFormat="0" applyBorder="0" applyAlignment="0" applyProtection="0">
      <alignment vertical="center"/>
    </xf>
    <xf numFmtId="0" fontId="39" fillId="11" borderId="0" applyNumberFormat="0" applyBorder="0" applyAlignment="0" applyProtection="0">
      <alignment vertical="center"/>
    </xf>
    <xf numFmtId="0" fontId="11"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9" fillId="21" borderId="0" applyNumberFormat="0" applyBorder="0" applyAlignment="0" applyProtection="0">
      <alignment vertical="center"/>
    </xf>
    <xf numFmtId="0" fontId="39" fillId="11"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52" fillId="22"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20" fillId="23" borderId="0" applyNumberFormat="0" applyBorder="0" applyAlignment="0" applyProtection="0">
      <alignment vertical="center"/>
    </xf>
    <xf numFmtId="0" fontId="39" fillId="10"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9" fillId="15"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20" fillId="31" borderId="0" applyNumberFormat="0" applyBorder="0" applyAlignment="0" applyProtection="0">
      <alignment vertical="center"/>
    </xf>
    <xf numFmtId="0" fontId="39"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20" fillId="31" borderId="0" applyNumberFormat="0" applyBorder="0" applyAlignment="0" applyProtection="0">
      <alignment vertical="center"/>
    </xf>
    <xf numFmtId="0" fontId="39" fillId="15" borderId="0" applyNumberFormat="0" applyBorder="0" applyAlignment="0" applyProtection="0">
      <alignment vertical="center"/>
    </xf>
    <xf numFmtId="0" fontId="20" fillId="31" borderId="0" applyNumberFormat="0" applyBorder="0" applyAlignment="0" applyProtection="0">
      <alignment vertical="center"/>
    </xf>
    <xf numFmtId="0" fontId="39"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20" fillId="31" borderId="0" applyNumberFormat="0" applyBorder="0" applyAlignment="0" applyProtection="0">
      <alignment vertical="center"/>
    </xf>
    <xf numFmtId="0" fontId="39" fillId="15" borderId="0" applyNumberFormat="0" applyBorder="0" applyAlignment="0" applyProtection="0">
      <alignment vertical="center"/>
    </xf>
    <xf numFmtId="0" fontId="20" fillId="31" borderId="0" applyNumberFormat="0" applyBorder="0" applyAlignment="0" applyProtection="0">
      <alignment vertical="center"/>
    </xf>
    <xf numFmtId="0" fontId="35"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35" fillId="21" borderId="0" applyNumberFormat="0" applyBorder="0" applyAlignment="0" applyProtection="0">
      <alignment vertical="center"/>
    </xf>
    <xf numFmtId="0" fontId="20" fillId="51" borderId="0" applyNumberFormat="0" applyBorder="0" applyAlignment="0" applyProtection="0">
      <alignment vertical="center"/>
    </xf>
    <xf numFmtId="0" fontId="35"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35"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1" fillId="8" borderId="33"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70" fillId="0" borderId="0" applyNumberFormat="0" applyFill="0" applyBorder="0" applyAlignment="0" applyProtection="0">
      <alignment vertical="center"/>
    </xf>
    <xf numFmtId="0" fontId="20" fillId="10" borderId="0" applyNumberFormat="0" applyBorder="0" applyAlignment="0" applyProtection="0">
      <alignment vertical="center"/>
    </xf>
    <xf numFmtId="0" fontId="70"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32" applyNumberFormat="0" applyFill="0" applyAlignment="0" applyProtection="0">
      <alignment vertical="center"/>
    </xf>
    <xf numFmtId="0" fontId="58" fillId="29" borderId="40" applyNumberFormat="0" applyAlignment="0" applyProtection="0">
      <alignment vertical="center"/>
    </xf>
    <xf numFmtId="0" fontId="20" fillId="12" borderId="0" applyNumberFormat="0" applyBorder="0" applyAlignment="0" applyProtection="0">
      <alignment vertical="center"/>
    </xf>
    <xf numFmtId="0" fontId="58" fillId="29" borderId="40" applyNumberFormat="0" applyAlignment="0" applyProtection="0">
      <alignment vertical="center"/>
    </xf>
    <xf numFmtId="0" fontId="20" fillId="12" borderId="0" applyNumberFormat="0" applyBorder="0" applyAlignment="0" applyProtection="0">
      <alignment vertical="center"/>
    </xf>
    <xf numFmtId="0" fontId="41" fillId="8" borderId="33" applyNumberFormat="0" applyAlignment="0" applyProtection="0">
      <alignment vertical="center"/>
    </xf>
    <xf numFmtId="0" fontId="20" fillId="12" borderId="0" applyNumberFormat="0" applyBorder="0" applyAlignment="0" applyProtection="0">
      <alignment vertical="center"/>
    </xf>
    <xf numFmtId="0" fontId="35" fillId="5" borderId="0" applyNumberFormat="0" applyBorder="0" applyAlignment="0" applyProtection="0">
      <alignment vertical="center"/>
    </xf>
    <xf numFmtId="0" fontId="19" fillId="0" borderId="3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5" fillId="53" borderId="0" applyNumberFormat="0" applyBorder="0" applyAlignment="0" applyProtection="0">
      <alignment vertical="center"/>
    </xf>
    <xf numFmtId="0" fontId="19" fillId="0" borderId="3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5" fillId="15" borderId="0" applyNumberFormat="0" applyBorder="0" applyAlignment="0" applyProtection="0">
      <alignment vertical="center"/>
    </xf>
    <xf numFmtId="0" fontId="19" fillId="0" borderId="32" applyNumberFormat="0" applyFill="0" applyAlignment="0" applyProtection="0">
      <alignment vertical="center"/>
    </xf>
    <xf numFmtId="0" fontId="69" fillId="31" borderId="33" applyNumberFormat="0" applyAlignment="0" applyProtection="0">
      <alignment vertical="center"/>
    </xf>
    <xf numFmtId="0" fontId="20" fillId="12" borderId="0" applyNumberFormat="0" applyBorder="0" applyAlignment="0" applyProtection="0">
      <alignment vertical="center"/>
    </xf>
    <xf numFmtId="0" fontId="69" fillId="31" borderId="33" applyNumberFormat="0" applyAlignment="0" applyProtection="0">
      <alignment vertical="center"/>
    </xf>
    <xf numFmtId="0" fontId="20" fillId="12" borderId="0" applyNumberFormat="0" applyBorder="0" applyAlignment="0" applyProtection="0">
      <alignment vertical="center"/>
    </xf>
    <xf numFmtId="0" fontId="41" fillId="8" borderId="33" applyNumberFormat="0" applyAlignment="0" applyProtection="0">
      <alignment vertical="center"/>
    </xf>
    <xf numFmtId="0" fontId="20" fillId="51" borderId="0" applyNumberFormat="0" applyBorder="0" applyAlignment="0" applyProtection="0">
      <alignment vertical="center"/>
    </xf>
    <xf numFmtId="0" fontId="39" fillId="13" borderId="0" applyNumberFormat="0" applyBorder="0" applyAlignment="0" applyProtection="0">
      <alignment vertical="center"/>
    </xf>
    <xf numFmtId="0" fontId="20" fillId="51" borderId="0" applyNumberFormat="0" applyBorder="0" applyAlignment="0" applyProtection="0">
      <alignment vertical="center"/>
    </xf>
    <xf numFmtId="0" fontId="39" fillId="13" borderId="0" applyNumberFormat="0" applyBorder="0" applyAlignment="0" applyProtection="0">
      <alignment vertical="center"/>
    </xf>
    <xf numFmtId="0" fontId="20" fillId="51" borderId="0" applyNumberFormat="0" applyBorder="0" applyAlignment="0" applyProtection="0">
      <alignment vertical="center"/>
    </xf>
    <xf numFmtId="0" fontId="39" fillId="2" borderId="0" applyNumberFormat="0" applyBorder="0" applyAlignment="0" applyProtection="0">
      <alignment vertical="center"/>
    </xf>
    <xf numFmtId="0" fontId="20" fillId="51" borderId="0" applyNumberFormat="0" applyBorder="0" applyAlignment="0" applyProtection="0">
      <alignment vertical="center"/>
    </xf>
    <xf numFmtId="0" fontId="39"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30" fillId="20" borderId="35"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65" fillId="48" borderId="0" applyNumberFormat="0" applyBorder="0" applyAlignment="0" applyProtection="0">
      <alignment vertical="center"/>
    </xf>
    <xf numFmtId="0" fontId="39" fillId="53" borderId="0" applyNumberFormat="0" applyBorder="0" applyAlignment="0" applyProtection="0">
      <alignment vertical="center"/>
    </xf>
    <xf numFmtId="0" fontId="41" fillId="8" borderId="33" applyNumberFormat="0" applyAlignment="0" applyProtection="0">
      <alignment vertical="center"/>
    </xf>
    <xf numFmtId="0" fontId="20" fillId="17" borderId="0" applyNumberFormat="0" applyBorder="0" applyAlignment="0" applyProtection="0">
      <alignment vertical="center"/>
    </xf>
    <xf numFmtId="0" fontId="48" fillId="0" borderId="0" applyNumberFormat="0" applyFill="0" applyBorder="0" applyAlignment="0" applyProtection="0">
      <alignment vertical="center"/>
    </xf>
    <xf numFmtId="0" fontId="20" fillId="17" borderId="0" applyNumberFormat="0" applyBorder="0" applyAlignment="0" applyProtection="0">
      <alignment vertical="center"/>
    </xf>
    <xf numFmtId="0" fontId="48" fillId="0" borderId="0" applyNumberFormat="0" applyFill="0" applyBorder="0" applyAlignment="0" applyProtection="0">
      <alignment vertical="center"/>
    </xf>
    <xf numFmtId="0" fontId="20" fillId="17" borderId="0" applyNumberFormat="0" applyBorder="0" applyAlignment="0" applyProtection="0">
      <alignment vertical="center"/>
    </xf>
    <xf numFmtId="0" fontId="71" fillId="0" borderId="46" applyNumberFormat="0" applyFill="0" applyAlignment="0" applyProtection="0">
      <alignment vertical="center"/>
    </xf>
    <xf numFmtId="0" fontId="20" fillId="17" borderId="0" applyNumberFormat="0" applyBorder="0" applyAlignment="0" applyProtection="0">
      <alignment vertical="center"/>
    </xf>
    <xf numFmtId="0" fontId="19" fillId="0" borderId="32" applyNumberFormat="0" applyFill="0" applyAlignment="0" applyProtection="0">
      <alignment vertical="center"/>
    </xf>
    <xf numFmtId="0" fontId="20" fillId="17" borderId="0" applyNumberFormat="0" applyBorder="0" applyAlignment="0" applyProtection="0">
      <alignment vertical="center"/>
    </xf>
    <xf numFmtId="0" fontId="71" fillId="0" borderId="46" applyNumberFormat="0" applyFill="0" applyAlignment="0" applyProtection="0">
      <alignment vertical="center"/>
    </xf>
    <xf numFmtId="0" fontId="19" fillId="0" borderId="32" applyNumberFormat="0" applyFill="0" applyAlignment="0" applyProtection="0">
      <alignment vertical="center"/>
    </xf>
    <xf numFmtId="0" fontId="20" fillId="17" borderId="0" applyNumberFormat="0" applyBorder="0" applyAlignment="0" applyProtection="0">
      <alignment vertical="center"/>
    </xf>
    <xf numFmtId="0" fontId="30" fillId="20" borderId="35" applyNumberFormat="0" applyFont="0" applyAlignment="0" applyProtection="0">
      <alignment vertical="center"/>
    </xf>
    <xf numFmtId="0" fontId="20" fillId="17" borderId="0" applyNumberFormat="0" applyBorder="0" applyAlignment="0" applyProtection="0">
      <alignment vertical="center"/>
    </xf>
    <xf numFmtId="0" fontId="70" fillId="0" borderId="0" applyNumberFormat="0" applyFill="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68" fillId="0" borderId="0" applyNumberFormat="0" applyFill="0" applyBorder="0" applyAlignment="0" applyProtection="0">
      <alignment vertical="center"/>
    </xf>
    <xf numFmtId="0" fontId="39" fillId="52" borderId="0" applyNumberFormat="0" applyBorder="0" applyAlignment="0" applyProtection="0">
      <alignment vertical="center"/>
    </xf>
    <xf numFmtId="0" fontId="70" fillId="0" borderId="0" applyNumberFormat="0" applyFill="0" applyBorder="0" applyAlignment="0" applyProtection="0">
      <alignment vertical="center"/>
    </xf>
    <xf numFmtId="0" fontId="35" fillId="52" borderId="0" applyNumberFormat="0" applyBorder="0" applyAlignment="0" applyProtection="0">
      <alignment vertical="center"/>
    </xf>
    <xf numFmtId="0" fontId="58" fillId="29" borderId="40" applyNumberFormat="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70" fillId="0" borderId="0" applyNumberFormat="0" applyFill="0" applyBorder="0" applyAlignment="0" applyProtection="0">
      <alignment vertical="center"/>
    </xf>
    <xf numFmtId="0" fontId="39" fillId="11"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35" fillId="11" borderId="0" applyNumberFormat="0" applyBorder="0" applyAlignment="0" applyProtection="0">
      <alignment vertical="center"/>
    </xf>
    <xf numFmtId="0" fontId="33" fillId="0" borderId="0"/>
    <xf numFmtId="0" fontId="70"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2" fillId="9" borderId="0" applyNumberFormat="0" applyBorder="0" applyAlignment="0" applyProtection="0">
      <alignment vertical="center"/>
    </xf>
    <xf numFmtId="0" fontId="70"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0"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70" fillId="0" borderId="0" applyNumberFormat="0" applyFill="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2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70" fillId="0" borderId="0" applyNumberFormat="0" applyFill="0" applyBorder="0" applyAlignment="0" applyProtection="0">
      <alignment vertical="center"/>
    </xf>
    <xf numFmtId="0" fontId="39" fillId="13" borderId="0" applyNumberFormat="0" applyBorder="0" applyAlignment="0" applyProtection="0">
      <alignment vertical="center"/>
    </xf>
    <xf numFmtId="0" fontId="69" fillId="31" borderId="33" applyNumberForma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70" fillId="0" borderId="0" applyNumberFormat="0" applyFill="0" applyBorder="0" applyAlignment="0" applyProtection="0">
      <alignment vertical="center"/>
    </xf>
    <xf numFmtId="0" fontId="35" fillId="13" borderId="0" applyNumberFormat="0" applyBorder="0" applyAlignment="0" applyProtection="0">
      <alignment vertical="center"/>
    </xf>
    <xf numFmtId="0" fontId="69" fillId="31" borderId="33"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52" fillId="22" borderId="0" applyNumberFormat="0" applyBorder="0" applyAlignment="0" applyProtection="0">
      <alignment vertical="center"/>
    </xf>
    <xf numFmtId="0" fontId="71" fillId="0" borderId="46" applyNumberFormat="0" applyFill="0" applyAlignment="0" applyProtection="0">
      <alignment vertical="center"/>
    </xf>
    <xf numFmtId="0" fontId="71" fillId="0" borderId="46" applyNumberFormat="0" applyFill="0" applyAlignment="0" applyProtection="0">
      <alignment vertical="center"/>
    </xf>
    <xf numFmtId="0" fontId="52" fillId="22" borderId="0" applyNumberFormat="0" applyBorder="0" applyAlignment="0" applyProtection="0">
      <alignment vertical="center"/>
    </xf>
    <xf numFmtId="0" fontId="71" fillId="0" borderId="46" applyNumberFormat="0" applyFill="0" applyAlignment="0" applyProtection="0">
      <alignment vertical="center"/>
    </xf>
    <xf numFmtId="0" fontId="71" fillId="0" borderId="46" applyNumberFormat="0" applyFill="0" applyAlignment="0" applyProtection="0">
      <alignment vertical="center"/>
    </xf>
    <xf numFmtId="0" fontId="19" fillId="0" borderId="32"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6" fillId="32" borderId="0" applyNumberFormat="0" applyBorder="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6" fillId="32" borderId="0" applyNumberFormat="0" applyBorder="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6" fillId="32" borderId="0" applyNumberFormat="0" applyBorder="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8" fillId="0" borderId="45" applyNumberFormat="0" applyFill="0" applyAlignment="0" applyProtection="0">
      <alignment vertical="center"/>
    </xf>
    <xf numFmtId="0" fontId="68" fillId="0" borderId="45" applyNumberFormat="0" applyFill="0" applyAlignment="0" applyProtection="0">
      <alignment vertical="center"/>
    </xf>
    <xf numFmtId="0" fontId="66" fillId="32" borderId="0" applyNumberFormat="0" applyBorder="0" applyAlignment="0" applyProtection="0">
      <alignment vertical="center"/>
    </xf>
    <xf numFmtId="0" fontId="68" fillId="0" borderId="45" applyNumberFormat="0" applyFill="0" applyAlignment="0" applyProtection="0">
      <alignment vertical="center"/>
    </xf>
    <xf numFmtId="0" fontId="68" fillId="0" borderId="45" applyNumberFormat="0" applyFill="0" applyAlignment="0" applyProtection="0">
      <alignment vertical="center"/>
    </xf>
    <xf numFmtId="0" fontId="68" fillId="0" borderId="4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9" fillId="0" borderId="3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21" borderId="0" applyNumberFormat="0" applyBorder="0" applyAlignment="0" applyProtection="0">
      <alignment vertical="center"/>
    </xf>
    <xf numFmtId="0" fontId="73" fillId="0" borderId="0" applyNumberFormat="0" applyFill="0" applyBorder="0" applyAlignment="0" applyProtection="0">
      <alignment vertical="center"/>
    </xf>
    <xf numFmtId="0" fontId="19" fillId="0" borderId="32" applyNumberFormat="0" applyFill="0" applyAlignment="0" applyProtection="0">
      <alignment vertical="center"/>
    </xf>
    <xf numFmtId="0" fontId="39" fillId="21"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5" borderId="0" applyNumberFormat="0" applyBorder="0" applyAlignment="0" applyProtection="0">
      <alignment vertical="center"/>
    </xf>
    <xf numFmtId="0" fontId="19" fillId="0" borderId="32" applyNumberFormat="0" applyFill="0" applyAlignment="0" applyProtection="0">
      <alignment vertical="center"/>
    </xf>
    <xf numFmtId="0" fontId="73" fillId="0" borderId="0" applyNumberFormat="0" applyFill="0" applyBorder="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74" fillId="29" borderId="40" applyNumberFormat="0" applyAlignment="0" applyProtection="0">
      <alignment vertical="center"/>
    </xf>
    <xf numFmtId="0" fontId="52" fillId="22" borderId="0" applyNumberFormat="0" applyBorder="0" applyAlignment="0" applyProtection="0">
      <alignment vertical="center"/>
    </xf>
    <xf numFmtId="0" fontId="48" fillId="0" borderId="0" applyNumberFormat="0" applyFill="0" applyBorder="0" applyAlignment="0" applyProtection="0">
      <alignment vertical="center"/>
    </xf>
    <xf numFmtId="0" fontId="74" fillId="29" borderId="40" applyNumberFormat="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64" fillId="0" borderId="0"/>
    <xf numFmtId="0" fontId="30" fillId="0" borderId="0"/>
    <xf numFmtId="0" fontId="30" fillId="0" borderId="0"/>
    <xf numFmtId="0" fontId="30" fillId="0" borderId="0"/>
    <xf numFmtId="0" fontId="69" fillId="31" borderId="33" applyNumberFormat="0" applyAlignment="0" applyProtection="0">
      <alignment vertical="center"/>
    </xf>
    <xf numFmtId="0" fontId="30" fillId="0" borderId="0"/>
    <xf numFmtId="0" fontId="66" fillId="32" borderId="0" applyNumberFormat="0" applyBorder="0" applyAlignment="0" applyProtection="0">
      <alignment vertical="center"/>
    </xf>
    <xf numFmtId="0" fontId="65" fillId="48" borderId="0" applyNumberFormat="0" applyBorder="0" applyAlignment="0" applyProtection="0">
      <alignment vertical="center"/>
    </xf>
    <xf numFmtId="0" fontId="41" fillId="8" borderId="33" applyNumberFormat="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66" fillId="32" borderId="0" applyNumberFormat="0" applyBorder="0" applyAlignment="0" applyProtection="0">
      <alignment vertical="center"/>
    </xf>
    <xf numFmtId="0" fontId="19" fillId="0" borderId="32" applyNumberFormat="0" applyFill="0" applyAlignment="0" applyProtection="0">
      <alignment vertical="center"/>
    </xf>
    <xf numFmtId="0" fontId="39" fillId="53" borderId="0" applyNumberFormat="0" applyBorder="0" applyAlignment="0" applyProtection="0">
      <alignment vertical="center"/>
    </xf>
    <xf numFmtId="0" fontId="19" fillId="0" borderId="32" applyNumberFormat="0" applyFill="0" applyAlignment="0" applyProtection="0">
      <alignment vertical="center"/>
    </xf>
    <xf numFmtId="0" fontId="39" fillId="15" borderId="0" applyNumberFormat="0" applyBorder="0" applyAlignment="0" applyProtection="0">
      <alignment vertical="center"/>
    </xf>
    <xf numFmtId="0" fontId="19" fillId="0" borderId="32" applyNumberFormat="0" applyFill="0" applyAlignment="0" applyProtection="0">
      <alignment vertical="center"/>
    </xf>
    <xf numFmtId="0" fontId="65" fillId="48" borderId="0" applyNumberFormat="0" applyBorder="0" applyAlignment="0" applyProtection="0">
      <alignment vertical="center"/>
    </xf>
    <xf numFmtId="0" fontId="39" fillId="53" borderId="0" applyNumberFormat="0" applyBorder="0" applyAlignment="0" applyProtection="0">
      <alignment vertical="center"/>
    </xf>
    <xf numFmtId="0" fontId="41" fillId="8" borderId="33"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58" fillId="29" borderId="40" applyNumberFormat="0" applyAlignment="0" applyProtection="0">
      <alignment vertical="center"/>
    </xf>
    <xf numFmtId="0" fontId="74" fillId="29" borderId="4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20" borderId="35" applyNumberFormat="0" applyFont="0" applyAlignment="0" applyProtection="0">
      <alignment vertical="center"/>
    </xf>
    <xf numFmtId="0" fontId="70" fillId="0" borderId="0" applyNumberFormat="0" applyFill="0" applyBorder="0" applyAlignment="0" applyProtection="0">
      <alignment vertical="center"/>
    </xf>
    <xf numFmtId="0" fontId="30" fillId="20" borderId="35"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0" borderId="30" applyNumberFormat="0" applyFill="0" applyAlignment="0" applyProtection="0">
      <alignment vertical="center"/>
    </xf>
    <xf numFmtId="0" fontId="30" fillId="20" borderId="35" applyNumberFormat="0" applyFont="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176" fontId="64" fillId="0" borderId="0"/>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5" fillId="48" borderId="0" applyNumberFormat="0" applyBorder="0" applyAlignment="0" applyProtection="0">
      <alignment vertical="center"/>
    </xf>
    <xf numFmtId="0" fontId="39" fillId="53" borderId="0" applyNumberFormat="0" applyBorder="0" applyAlignment="0" applyProtection="0">
      <alignment vertical="center"/>
    </xf>
    <xf numFmtId="0" fontId="65" fillId="48"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5" fillId="48"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3" fillId="8" borderId="4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69" fillId="31" borderId="33" applyNumberForma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xf numFmtId="0" fontId="30" fillId="20" borderId="35" applyNumberFormat="0" applyFont="0" applyAlignment="0" applyProtection="0">
      <alignment vertical="center"/>
    </xf>
  </cellStyleXfs>
  <cellXfs count="22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0" fillId="0" borderId="0" xfId="0"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5" xfId="511" applyFont="1" applyFill="1" applyBorder="1" applyAlignment="1">
      <alignment horizontal="left" vertical="center"/>
    </xf>
    <xf numFmtId="0" fontId="0" fillId="0" borderId="5" xfId="0"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7" fillId="0" borderId="1" xfId="511" applyFont="1" applyFill="1" applyBorder="1" applyAlignment="1">
      <alignment horizontal="center" vertical="center"/>
    </xf>
    <xf numFmtId="0" fontId="7" fillId="0" borderId="1" xfId="511" applyFont="1" applyFill="1" applyBorder="1" applyAlignment="1">
      <alignment vertical="center"/>
    </xf>
    <xf numFmtId="3" fontId="7" fillId="0" borderId="1" xfId="511" applyNumberFormat="1" applyFont="1" applyFill="1" applyBorder="1" applyAlignment="1">
      <alignment vertical="center"/>
    </xf>
    <xf numFmtId="4" fontId="7"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vertical="center"/>
    </xf>
    <xf numFmtId="3" fontId="3" fillId="0" borderId="1" xfId="511" applyNumberFormat="1" applyFont="1" applyFill="1" applyBorder="1" applyAlignment="1">
      <alignment vertical="center"/>
    </xf>
    <xf numFmtId="4" fontId="3" fillId="0" borderId="1" xfId="511" applyNumberFormat="1" applyFont="1" applyFill="1" applyBorder="1" applyAlignment="1">
      <alignment vertical="center"/>
    </xf>
    <xf numFmtId="0" fontId="14" fillId="0" borderId="1" xfId="0" applyFont="1" applyFill="1" applyBorder="1" applyAlignment="1">
      <alignment horizontal="left" vertical="center" shrinkToFit="1"/>
    </xf>
    <xf numFmtId="0" fontId="3" fillId="0" borderId="9" xfId="0" applyFont="1" applyFill="1" applyBorder="1" applyAlignment="1">
      <alignment horizontal="left" vertical="center" shrinkToFit="1"/>
    </xf>
    <xf numFmtId="181"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5" fillId="0" borderId="0" xfId="0" applyNumberFormat="1" applyFont="1" applyFill="1" applyAlignment="1" applyProtection="1">
      <alignment horizontal="centerContinuous"/>
    </xf>
    <xf numFmtId="0" fontId="13" fillId="0" borderId="13" xfId="0" applyFont="1" applyFill="1" applyBorder="1" applyAlignment="1">
      <alignment horizontal="left" vertical="center"/>
    </xf>
    <xf numFmtId="0" fontId="0" fillId="0" borderId="13" xfId="0" applyFill="1" applyBorder="1" applyAlignment="1">
      <alignment vertical="center"/>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3" fillId="0" borderId="8" xfId="0" applyFont="1" applyFill="1" applyBorder="1" applyAlignment="1">
      <alignment horizontal="left" vertical="center" shrinkToFit="1"/>
    </xf>
    <xf numFmtId="182" fontId="18" fillId="0" borderId="18" xfId="0" applyNumberFormat="1" applyFont="1" applyFill="1" applyBorder="1">
      <alignment vertical="center"/>
    </xf>
    <xf numFmtId="0" fontId="18" fillId="0" borderId="3" xfId="0" applyFont="1" applyFill="1" applyBorder="1">
      <alignment vertical="center"/>
    </xf>
    <xf numFmtId="182" fontId="3" fillId="0" borderId="17" xfId="0" applyNumberFormat="1" applyFont="1" applyFill="1" applyBorder="1" applyAlignment="1">
      <alignment horizontal="right" vertical="center" shrinkToFit="1"/>
    </xf>
    <xf numFmtId="0" fontId="18" fillId="0" borderId="1" xfId="0" applyFont="1" applyFill="1" applyBorder="1" applyAlignment="1">
      <alignment horizontal="left" vertical="center"/>
    </xf>
    <xf numFmtId="0" fontId="3" fillId="0" borderId="1" xfId="0" applyFont="1" applyFill="1" applyBorder="1" applyAlignment="1">
      <alignment horizontal="left" vertical="center"/>
    </xf>
    <xf numFmtId="0" fontId="18" fillId="0" borderId="1" xfId="0" applyFont="1" applyFill="1" applyBorder="1">
      <alignment vertical="center"/>
    </xf>
    <xf numFmtId="0" fontId="18" fillId="0" borderId="1" xfId="0" applyFont="1" applyFill="1" applyBorder="1" applyAlignment="1">
      <alignment vertical="center" shrinkToFit="1"/>
    </xf>
    <xf numFmtId="0" fontId="3" fillId="0" borderId="12" xfId="0" applyFont="1" applyFill="1" applyBorder="1" applyAlignment="1">
      <alignment horizontal="left" vertical="center" shrinkToFit="1"/>
    </xf>
    <xf numFmtId="182" fontId="18" fillId="0" borderId="18" xfId="0" applyNumberFormat="1" applyFont="1" applyFill="1" applyBorder="1" applyAlignment="1">
      <alignment vertical="center"/>
    </xf>
    <xf numFmtId="179" fontId="18" fillId="0" borderId="18" xfId="0" applyNumberFormat="1" applyFont="1" applyFill="1" applyBorder="1" applyAlignment="1">
      <alignment vertical="center"/>
    </xf>
    <xf numFmtId="182" fontId="18" fillId="0" borderId="19" xfId="0" applyNumberFormat="1" applyFont="1" applyFill="1" applyBorder="1">
      <alignment vertical="center"/>
    </xf>
    <xf numFmtId="183" fontId="18" fillId="0" borderId="19" xfId="0" applyNumberFormat="1" applyFont="1" applyFill="1" applyBorder="1">
      <alignment vertical="center"/>
    </xf>
    <xf numFmtId="0" fontId="3" fillId="0" borderId="20" xfId="0" applyFont="1" applyFill="1" applyBorder="1" applyAlignment="1">
      <alignment horizontal="left" vertical="center" shrinkToFit="1"/>
    </xf>
    <xf numFmtId="182" fontId="18" fillId="0" borderId="1" xfId="0" applyNumberFormat="1" applyFont="1" applyFill="1" applyBorder="1">
      <alignment vertical="center"/>
    </xf>
    <xf numFmtId="182" fontId="5" fillId="0" borderId="17" xfId="0" applyNumberFormat="1" applyFont="1" applyFill="1" applyBorder="1" applyAlignment="1">
      <alignment horizontal="right" vertical="center" shrinkToFit="1"/>
    </xf>
    <xf numFmtId="179" fontId="5" fillId="0" borderId="17" xfId="0" applyNumberFormat="1" applyFont="1" applyFill="1" applyBorder="1" applyAlignment="1">
      <alignment horizontal="right" vertical="center" shrinkToFit="1"/>
    </xf>
    <xf numFmtId="0" fontId="19" fillId="0" borderId="1" xfId="0" applyFont="1" applyFill="1" applyBorder="1" applyAlignment="1">
      <alignment horizontal="center" vertical="center" shrinkToFit="1"/>
    </xf>
    <xf numFmtId="0" fontId="20" fillId="0" borderId="1" xfId="0" applyFont="1" applyFill="1" applyBorder="1" applyAlignment="1">
      <alignment horizontal="right" vertical="center" shrinkToFit="1"/>
    </xf>
    <xf numFmtId="0" fontId="19" fillId="0" borderId="17"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14" fillId="0" borderId="17" xfId="0" applyFont="1" applyFill="1" applyBorder="1" applyAlignment="1">
      <alignment horizontal="right" vertical="center" shrinkToFit="1"/>
    </xf>
    <xf numFmtId="4" fontId="3" fillId="0" borderId="17" xfId="0" applyNumberFormat="1" applyFont="1" applyFill="1" applyBorder="1" applyAlignment="1">
      <alignment horizontal="right" vertical="center" shrinkToFit="1"/>
    </xf>
    <xf numFmtId="0" fontId="20" fillId="0" borderId="17" xfId="0" applyFont="1" applyFill="1" applyBorder="1" applyAlignment="1">
      <alignment horizontal="right" vertical="center" shrinkToFit="1"/>
    </xf>
    <xf numFmtId="0" fontId="22" fillId="0" borderId="0" xfId="510" applyFont="1" applyFill="1"/>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7" fillId="0" borderId="1" xfId="510" applyNumberFormat="1" applyFont="1" applyFill="1" applyBorder="1" applyAlignment="1" applyProtection="1">
      <alignment horizontal="center" vertical="center" shrinkToFit="1"/>
    </xf>
    <xf numFmtId="40" fontId="7" fillId="0" borderId="1" xfId="510" applyNumberFormat="1" applyFont="1" applyFill="1" applyBorder="1" applyAlignment="1">
      <alignment vertical="center" shrinkToFit="1"/>
    </xf>
    <xf numFmtId="38" fontId="7" fillId="0" borderId="1" xfId="510" applyNumberFormat="1" applyFont="1" applyFill="1" applyBorder="1" applyAlignment="1">
      <alignment vertical="center" shrinkToFit="1"/>
    </xf>
    <xf numFmtId="185" fontId="7" fillId="0" borderId="1" xfId="0" applyNumberFormat="1" applyFont="1" applyFill="1" applyBorder="1" applyAlignment="1">
      <alignment horizontal="right" vertical="center" shrinkToFit="1"/>
    </xf>
    <xf numFmtId="185" fontId="14" fillId="0" borderId="1" xfId="0"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40" fontId="24" fillId="0" borderId="1" xfId="0" applyNumberFormat="1" applyFont="1" applyFill="1" applyBorder="1" applyAlignment="1">
      <alignment horizontal="right" vertical="center" shrinkToFit="1"/>
    </xf>
    <xf numFmtId="40" fontId="14" fillId="0" borderId="1" xfId="0" applyNumberFormat="1" applyFont="1" applyFill="1" applyBorder="1" applyAlignment="1">
      <alignment horizontal="right" vertical="center" shrinkToFit="1"/>
    </xf>
    <xf numFmtId="182" fontId="14" fillId="0" borderId="1" xfId="0" applyNumberFormat="1" applyFont="1" applyFill="1" applyBorder="1" applyAlignment="1">
      <alignment horizontal="right" vertical="center" shrinkToFit="1"/>
    </xf>
    <xf numFmtId="182" fontId="24" fillId="0" borderId="1" xfId="0" applyNumberFormat="1" applyFont="1" applyFill="1" applyBorder="1" applyAlignment="1">
      <alignment horizontal="right" vertical="center" shrinkToFit="1"/>
    </xf>
    <xf numFmtId="183" fontId="24" fillId="0" borderId="1" xfId="0" applyNumberFormat="1" applyFont="1" applyFill="1" applyBorder="1" applyAlignment="1">
      <alignment horizontal="right" vertical="center" shrinkToFit="1"/>
    </xf>
    <xf numFmtId="183" fontId="14" fillId="0" borderId="1" xfId="0" applyNumberFormat="1" applyFont="1" applyFill="1" applyBorder="1" applyAlignment="1">
      <alignment horizontal="right" vertical="center" shrinkToFit="1"/>
    </xf>
    <xf numFmtId="0" fontId="25" fillId="0" borderId="22" xfId="0" applyFont="1" applyFill="1" applyBorder="1" applyAlignment="1">
      <alignment horizontal="left" vertical="center" shrinkToFit="1"/>
    </xf>
    <xf numFmtId="185" fontId="24" fillId="0" borderId="1" xfId="0" applyNumberFormat="1" applyFont="1" applyFill="1" applyBorder="1" applyAlignment="1">
      <alignment horizontal="right" vertical="center" shrinkToFit="1"/>
    </xf>
    <xf numFmtId="182" fontId="3" fillId="0" borderId="1" xfId="0" applyNumberFormat="1" applyFont="1" applyFill="1" applyBorder="1" applyAlignment="1">
      <alignment horizontal="right" vertical="center" shrinkToFit="1"/>
    </xf>
    <xf numFmtId="0" fontId="3" fillId="0" borderId="9" xfId="405" applyFont="1" applyFill="1" applyBorder="1" applyAlignment="1">
      <alignment horizontal="left" vertical="center" shrinkToFit="1"/>
    </xf>
    <xf numFmtId="185" fontId="3" fillId="0" borderId="22" xfId="0" applyNumberFormat="1" applyFont="1" applyFill="1" applyBorder="1" applyAlignment="1">
      <alignment horizontal="right" vertical="center" shrinkToFit="1"/>
    </xf>
    <xf numFmtId="0" fontId="3" fillId="0" borderId="22" xfId="405" applyFont="1" applyFill="1" applyBorder="1" applyAlignment="1">
      <alignment horizontal="left" vertical="center" shrinkToFit="1"/>
    </xf>
    <xf numFmtId="182" fontId="3" fillId="0" borderId="22" xfId="0" applyNumberFormat="1" applyFont="1" applyFill="1" applyBorder="1" applyAlignment="1">
      <alignment horizontal="right" vertical="center" shrinkToFit="1"/>
    </xf>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1" fillId="0" borderId="0" xfId="0" applyFont="1" applyFill="1" applyAlignment="1">
      <alignment horizont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14" fillId="0" borderId="16" xfId="0" applyFont="1" applyFill="1" applyBorder="1" applyAlignment="1">
      <alignment horizontal="left" vertical="center"/>
    </xf>
    <xf numFmtId="181" fontId="14" fillId="0" borderId="17" xfId="0" applyNumberFormat="1" applyFont="1" applyFill="1" applyBorder="1" applyAlignment="1">
      <alignment horizontal="right" vertical="center" shrinkToFit="1"/>
    </xf>
    <xf numFmtId="0" fontId="14" fillId="0" borderId="17" xfId="0" applyFont="1" applyFill="1" applyBorder="1" applyAlignment="1">
      <alignment horizontal="left" vertical="center"/>
    </xf>
    <xf numFmtId="186" fontId="14" fillId="0" borderId="17" xfId="0" applyNumberFormat="1" applyFont="1" applyFill="1" applyBorder="1" applyAlignment="1">
      <alignment horizontal="right" vertical="center" shrinkToFit="1"/>
    </xf>
    <xf numFmtId="187" fontId="14" fillId="0" borderId="17" xfId="0" applyNumberFormat="1" applyFont="1" applyFill="1" applyBorder="1" applyAlignment="1">
      <alignment horizontal="right" vertical="center" shrinkToFit="1"/>
    </xf>
    <xf numFmtId="181" fontId="14" fillId="0" borderId="23" xfId="0" applyNumberFormat="1" applyFont="1" applyFill="1" applyBorder="1" applyAlignment="1">
      <alignment horizontal="right" vertical="center" shrinkToFit="1"/>
    </xf>
    <xf numFmtId="186" fontId="14" fillId="0" borderId="1" xfId="0" applyNumberFormat="1" applyFont="1" applyFill="1" applyBorder="1" applyAlignment="1">
      <alignment horizontal="right" vertical="center" shrinkToFit="1"/>
    </xf>
    <xf numFmtId="0" fontId="3" fillId="0" borderId="11" xfId="0" applyFont="1" applyFill="1" applyBorder="1" applyAlignment="1">
      <alignment horizontal="left" vertical="center" shrinkToFit="1"/>
    </xf>
    <xf numFmtId="181" fontId="14" fillId="0" borderId="1" xfId="0" applyNumberFormat="1" applyFont="1" applyFill="1" applyBorder="1" applyAlignment="1">
      <alignment horizontal="right" vertical="center" shrinkToFit="1"/>
    </xf>
    <xf numFmtId="181" fontId="14" fillId="0" borderId="13" xfId="0" applyNumberFormat="1" applyFont="1" applyFill="1" applyBorder="1" applyAlignment="1">
      <alignment horizontal="right" vertical="center" shrinkToFit="1"/>
    </xf>
    <xf numFmtId="0" fontId="1" fillId="0" borderId="1" xfId="0" applyFont="1" applyFill="1" applyBorder="1" applyAlignment="1"/>
    <xf numFmtId="0" fontId="24" fillId="0" borderId="16" xfId="0" applyFont="1" applyFill="1" applyBorder="1" applyAlignment="1">
      <alignment horizontal="center" vertical="center"/>
    </xf>
    <xf numFmtId="181" fontId="24" fillId="0" borderId="17" xfId="0" applyNumberFormat="1" applyFont="1" applyFill="1" applyBorder="1" applyAlignment="1">
      <alignment horizontal="right" vertical="center" shrinkToFit="1"/>
    </xf>
    <xf numFmtId="0" fontId="24" fillId="0" borderId="17" xfId="0" applyFont="1" applyFill="1" applyBorder="1" applyAlignment="1">
      <alignment horizontal="center" vertical="center"/>
    </xf>
    <xf numFmtId="187" fontId="24" fillId="0" borderId="17" xfId="0" applyNumberFormat="1" applyFont="1" applyFill="1" applyBorder="1" applyAlignment="1">
      <alignment horizontal="right" vertical="center" shrinkToFit="1"/>
    </xf>
    <xf numFmtId="0" fontId="14" fillId="0" borderId="23" xfId="0" applyFont="1" applyFill="1" applyBorder="1" applyAlignment="1">
      <alignment horizontal="left" vertical="center"/>
    </xf>
    <xf numFmtId="186" fontId="14" fillId="0" borderId="13" xfId="0" applyNumberFormat="1" applyFont="1" applyFill="1" applyBorder="1" applyAlignment="1">
      <alignment horizontal="right" vertical="center" shrinkToFit="1"/>
    </xf>
    <xf numFmtId="0" fontId="27" fillId="0" borderId="1" xfId="0" applyFont="1" applyFill="1" applyBorder="1" applyAlignment="1">
      <alignment horizontal="left" vertical="center"/>
    </xf>
    <xf numFmtId="181" fontId="27" fillId="0" borderId="17" xfId="0" applyNumberFormat="1" applyFont="1" applyFill="1" applyBorder="1" applyAlignment="1">
      <alignment horizontal="right" vertical="center" shrinkToFit="1"/>
    </xf>
    <xf numFmtId="0" fontId="14" fillId="0" borderId="24" xfId="0" applyFont="1" applyFill="1" applyBorder="1" applyAlignment="1">
      <alignment horizontal="left" vertical="center"/>
    </xf>
    <xf numFmtId="0" fontId="28" fillId="0" borderId="0" xfId="0" applyFont="1" applyFill="1" applyAlignment="1"/>
    <xf numFmtId="0" fontId="0" fillId="0" borderId="0" xfId="0" applyFill="1" applyAlignment="1"/>
    <xf numFmtId="0" fontId="29" fillId="0" borderId="0" xfId="0" applyFont="1" applyFill="1" applyAlignment="1"/>
    <xf numFmtId="0" fontId="30" fillId="0" borderId="0" xfId="0" applyFont="1" applyFill="1" applyAlignment="1"/>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24" fillId="0" borderId="1" xfId="0" applyFont="1" applyFill="1" applyBorder="1" applyAlignment="1">
      <alignment horizontal="center" vertical="center" shrinkToFit="1"/>
    </xf>
    <xf numFmtId="188" fontId="24" fillId="0" borderId="1" xfId="0" applyNumberFormat="1" applyFont="1" applyFill="1" applyBorder="1" applyAlignment="1">
      <alignment horizontal="right" vertical="center" shrinkToFit="1"/>
    </xf>
    <xf numFmtId="189" fontId="24" fillId="0" borderId="1" xfId="0" applyNumberFormat="1" applyFont="1" applyFill="1" applyBorder="1" applyAlignment="1">
      <alignment horizontal="right" vertical="center" shrinkToFit="1"/>
    </xf>
    <xf numFmtId="184" fontId="24" fillId="0" borderId="1" xfId="0" applyNumberFormat="1" applyFont="1" applyFill="1" applyBorder="1" applyAlignment="1">
      <alignment horizontal="right" vertical="center" shrinkToFit="1"/>
    </xf>
    <xf numFmtId="189" fontId="7" fillId="0" borderId="1" xfId="0" applyNumberFormat="1" applyFont="1" applyFill="1" applyBorder="1" applyAlignment="1">
      <alignment horizontal="right" vertical="center" shrinkToFit="1"/>
    </xf>
    <xf numFmtId="189" fontId="14" fillId="0" borderId="1" xfId="0" applyNumberFormat="1" applyFont="1" applyFill="1" applyBorder="1" applyAlignment="1">
      <alignment horizontal="right" vertical="center" shrinkToFit="1"/>
    </xf>
    <xf numFmtId="0" fontId="14" fillId="0" borderId="1" xfId="0" applyFont="1" applyFill="1" applyBorder="1" applyAlignment="1">
      <alignment horizontal="right" vertical="center" shrinkToFit="1"/>
    </xf>
    <xf numFmtId="188" fontId="14" fillId="0" borderId="1" xfId="0" applyNumberFormat="1" applyFont="1" applyFill="1" applyBorder="1" applyAlignment="1">
      <alignment horizontal="right" vertical="center" shrinkToFit="1"/>
    </xf>
    <xf numFmtId="190" fontId="14" fillId="0" borderId="1" xfId="0" applyNumberFormat="1" applyFont="1" applyFill="1" applyBorder="1" applyAlignment="1">
      <alignment horizontal="right" vertical="center" shrinkToFit="1"/>
    </xf>
    <xf numFmtId="191" fontId="24" fillId="0" borderId="1" xfId="0" applyNumberFormat="1" applyFont="1" applyFill="1" applyBorder="1" applyAlignment="1">
      <alignment horizontal="right" vertical="center" shrinkToFit="1"/>
    </xf>
    <xf numFmtId="191" fontId="14" fillId="0" borderId="1" xfId="0" applyNumberFormat="1" applyFont="1" applyFill="1" applyBorder="1" applyAlignment="1">
      <alignment horizontal="right" vertical="center" shrinkToFit="1"/>
    </xf>
    <xf numFmtId="192" fontId="14" fillId="0" borderId="1" xfId="0" applyNumberFormat="1" applyFont="1" applyFill="1" applyBorder="1" applyAlignment="1">
      <alignment horizontal="right" vertical="center" shrinkToFit="1"/>
    </xf>
    <xf numFmtId="0" fontId="25" fillId="0" borderId="9" xfId="0" applyFont="1" applyFill="1" applyBorder="1" applyAlignment="1">
      <alignment horizontal="left" vertical="center" shrinkToFit="1"/>
    </xf>
    <xf numFmtId="184" fontId="3" fillId="0" borderId="22" xfId="0" applyNumberFormat="1" applyFont="1" applyFill="1" applyBorder="1" applyAlignment="1">
      <alignment horizontal="right" vertical="center" shrinkToFit="1"/>
    </xf>
    <xf numFmtId="190" fontId="3" fillId="0" borderId="22" xfId="0" applyNumberFormat="1" applyFont="1" applyFill="1" applyBorder="1" applyAlignment="1">
      <alignment horizontal="right" vertical="center" shrinkToFit="1"/>
    </xf>
    <xf numFmtId="179" fontId="24" fillId="0" borderId="1" xfId="0" applyNumberFormat="1" applyFont="1" applyFill="1" applyBorder="1" applyAlignment="1">
      <alignment horizontal="right" vertical="center" shrinkToFit="1"/>
    </xf>
    <xf numFmtId="0" fontId="24" fillId="0" borderId="1" xfId="0" applyFont="1" applyFill="1" applyBorder="1" applyAlignment="1">
      <alignment horizontal="right" vertical="center" shrinkToFit="1"/>
    </xf>
    <xf numFmtId="179" fontId="14" fillId="0" borderId="1"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0" fontId="6" fillId="0" borderId="1" xfId="0" applyFont="1" applyFill="1" applyBorder="1" applyAlignment="1">
      <alignment horizontal="center" vertical="center" wrapText="1" shrinkToFit="1"/>
    </xf>
    <xf numFmtId="4" fontId="31" fillId="0" borderId="9" xfId="0" applyNumberFormat="1" applyFont="1" applyFill="1" applyBorder="1" applyAlignment="1">
      <alignment horizontal="right" vertical="center" shrinkToFit="1"/>
    </xf>
    <xf numFmtId="190" fontId="24" fillId="0" borderId="1" xfId="0" applyNumberFormat="1" applyFont="1" applyFill="1" applyBorder="1" applyAlignment="1">
      <alignment horizontal="right" vertical="center" shrinkToFit="1"/>
    </xf>
    <xf numFmtId="0" fontId="32" fillId="0" borderId="0" xfId="0" applyFont="1" applyFill="1" applyAlignment="1"/>
    <xf numFmtId="181" fontId="3" fillId="0" borderId="1" xfId="0" applyNumberFormat="1" applyFont="1" applyFill="1" applyBorder="1" applyAlignment="1">
      <alignment horizontal="right" vertical="center" shrinkToFit="1"/>
    </xf>
    <xf numFmtId="0" fontId="33" fillId="0" borderId="0" xfId="510" applyFont="1" applyFill="1"/>
    <xf numFmtId="190" fontId="33" fillId="0" borderId="0" xfId="510" applyNumberFormat="1" applyFont="1" applyFill="1"/>
    <xf numFmtId="0" fontId="34" fillId="0" borderId="0" xfId="0" applyFont="1" applyFill="1" applyBorder="1" applyAlignment="1">
      <alignment vertical="center"/>
    </xf>
    <xf numFmtId="190" fontId="33" fillId="0" borderId="0" xfId="510" applyNumberFormat="1" applyFont="1" applyFill="1" applyAlignment="1">
      <alignment vertical="center"/>
    </xf>
    <xf numFmtId="0" fontId="33"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5" xfId="510" applyNumberFormat="1" applyFont="1" applyFill="1" applyBorder="1" applyAlignment="1">
      <alignment horizontal="center" vertical="center" shrinkToFit="1"/>
    </xf>
    <xf numFmtId="40" fontId="6" fillId="0" borderId="2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40" fontId="3" fillId="0" borderId="15" xfId="510" applyNumberFormat="1" applyFont="1" applyFill="1" applyBorder="1" applyAlignment="1">
      <alignment horizontal="right" vertical="center" shrinkToFit="1"/>
    </xf>
    <xf numFmtId="185" fontId="3" fillId="0" borderId="15" xfId="510" applyNumberFormat="1" applyFont="1" applyFill="1" applyBorder="1" applyAlignment="1">
      <alignment horizontal="right" vertical="center" shrinkToFit="1"/>
    </xf>
    <xf numFmtId="38" fontId="3" fillId="0" borderId="15" xfId="510" applyNumberFormat="1" applyFont="1" applyFill="1" applyBorder="1" applyAlignment="1">
      <alignment horizontal="right" vertical="center" shrinkToFit="1"/>
    </xf>
    <xf numFmtId="40" fontId="3" fillId="0" borderId="28" xfId="510" applyNumberFormat="1" applyFont="1" applyFill="1" applyBorder="1" applyAlignment="1">
      <alignment horizontal="right" vertical="center" shrinkToFit="1"/>
    </xf>
    <xf numFmtId="185" fontId="3"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185" fontId="3" fillId="0" borderId="1" xfId="510" applyNumberFormat="1" applyFont="1" applyFill="1" applyBorder="1" applyAlignment="1">
      <alignment horizontal="right" vertical="center" shrinkToFit="1"/>
    </xf>
    <xf numFmtId="40" fontId="3" fillId="0" borderId="29"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9" xfId="510" applyNumberFormat="1" applyFont="1" applyFill="1" applyBorder="1" applyAlignment="1">
      <alignment horizontal="center" vertical="center" shrinkToFit="1"/>
    </xf>
    <xf numFmtId="193" fontId="7" fillId="0" borderId="28" xfId="510" applyNumberFormat="1" applyFont="1" applyFill="1" applyBorder="1" applyAlignment="1">
      <alignment vertical="center" shrinkToFit="1"/>
    </xf>
    <xf numFmtId="40" fontId="3" fillId="0" borderId="23" xfId="510" applyNumberFormat="1" applyFont="1" applyFill="1" applyBorder="1" applyAlignment="1">
      <alignment horizontal="center" vertical="center" shrinkToFit="1"/>
    </xf>
    <xf numFmtId="40" fontId="7"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1" xfId="510" applyNumberFormat="1" applyFont="1" applyFill="1" applyBorder="1" applyAlignment="1">
      <alignment horizontal="right" vertical="center" shrinkToFit="1"/>
    </xf>
    <xf numFmtId="40" fontId="7" fillId="0" borderId="1" xfId="510" applyNumberFormat="1" applyFont="1" applyFill="1" applyBorder="1" applyAlignment="1">
      <alignment horizontal="right" vertical="center" shrinkToFit="1"/>
    </xf>
    <xf numFmtId="190" fontId="3" fillId="0" borderId="0" xfId="510" applyNumberFormat="1" applyFont="1" applyFill="1" applyAlignment="1">
      <alignment horizontal="right" vertical="center"/>
    </xf>
    <xf numFmtId="0" fontId="3" fillId="0" borderId="0" xfId="510" applyFont="1" applyFill="1"/>
    <xf numFmtId="190" fontId="3" fillId="0" borderId="0" xfId="510" applyNumberFormat="1" applyFont="1" applyFill="1" applyAlignment="1">
      <alignment horizontal="right"/>
    </xf>
    <xf numFmtId="190" fontId="26" fillId="0" borderId="0" xfId="510" applyNumberFormat="1" applyFont="1" applyFill="1" applyAlignment="1">
      <alignment horizontal="right"/>
    </xf>
    <xf numFmtId="190"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7">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常规 9"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A13" sqref="A13"/>
    </sheetView>
  </sheetViews>
  <sheetFormatPr defaultColWidth="13" defaultRowHeight="12.75" outlineLevelCol="3"/>
  <cols>
    <col min="1" max="1" width="44.6666666666667" style="191" customWidth="1"/>
    <col min="2" max="2" width="29" style="192" customWidth="1"/>
    <col min="3" max="3" width="44" style="191" customWidth="1"/>
    <col min="4" max="4" width="29" style="192" customWidth="1"/>
    <col min="5" max="221" width="9.33333333333333" style="191" customWidth="1"/>
    <col min="222" max="222" width="25" style="191" customWidth="1"/>
    <col min="223" max="223" width="7.83333333333333" style="191" customWidth="1"/>
    <col min="224" max="16384" width="13" style="191"/>
  </cols>
  <sheetData>
    <row r="1" ht="17.25" customHeight="1" spans="1:4">
      <c r="A1" s="193" t="s">
        <v>0</v>
      </c>
      <c r="B1" s="194"/>
      <c r="C1" s="195"/>
      <c r="D1" s="194"/>
    </row>
    <row r="2" ht="30" customHeight="1" spans="1:4">
      <c r="A2" s="223" t="s">
        <v>1</v>
      </c>
      <c r="B2" s="2"/>
      <c r="C2" s="2"/>
      <c r="D2" s="2"/>
    </row>
    <row r="3" ht="14.25" customHeight="1" spans="1:4">
      <c r="A3" s="3"/>
      <c r="B3" s="196"/>
      <c r="C3" s="196"/>
      <c r="D3" s="224" t="s">
        <v>2</v>
      </c>
    </row>
    <row r="4" ht="21" customHeight="1" spans="1:4">
      <c r="A4" s="39" t="s">
        <v>3</v>
      </c>
      <c r="B4" s="39"/>
      <c r="C4" s="197"/>
      <c r="D4" s="224" t="s">
        <v>4</v>
      </c>
    </row>
    <row r="5" ht="24" customHeight="1" spans="1:4">
      <c r="A5" s="198" t="s">
        <v>5</v>
      </c>
      <c r="B5" s="199"/>
      <c r="C5" s="198" t="s">
        <v>6</v>
      </c>
      <c r="D5" s="199"/>
    </row>
    <row r="6" ht="24" customHeight="1" spans="1:4">
      <c r="A6" s="200" t="s">
        <v>7</v>
      </c>
      <c r="B6" s="200" t="s">
        <v>8</v>
      </c>
      <c r="C6" s="200" t="s">
        <v>7</v>
      </c>
      <c r="D6" s="200" t="s">
        <v>8</v>
      </c>
    </row>
    <row r="7" ht="24" customHeight="1" spans="1:4">
      <c r="A7" s="225" t="s">
        <v>9</v>
      </c>
      <c r="B7" s="202">
        <v>20704.85</v>
      </c>
      <c r="C7" s="13" t="s">
        <v>10</v>
      </c>
      <c r="D7" s="203">
        <v>2.1</v>
      </c>
    </row>
    <row r="8" ht="24" customHeight="1" spans="1:4">
      <c r="A8" s="201" t="s">
        <v>11</v>
      </c>
      <c r="B8" s="204">
        <v>2292</v>
      </c>
      <c r="C8" s="13" t="s">
        <v>12</v>
      </c>
      <c r="D8" s="202">
        <v>1564.66</v>
      </c>
    </row>
    <row r="9" ht="24" customHeight="1" spans="1:4">
      <c r="A9" s="201" t="s">
        <v>13</v>
      </c>
      <c r="B9" s="202"/>
      <c r="C9" s="13" t="s">
        <v>14</v>
      </c>
      <c r="D9" s="202">
        <v>647.73</v>
      </c>
    </row>
    <row r="10" ht="24" customHeight="1" spans="1:4">
      <c r="A10" s="201" t="s">
        <v>15</v>
      </c>
      <c r="B10" s="202"/>
      <c r="C10" s="13" t="s">
        <v>16</v>
      </c>
      <c r="D10" s="202">
        <v>2464.34</v>
      </c>
    </row>
    <row r="11" ht="24" customHeight="1" spans="1:4">
      <c r="A11" s="201" t="s">
        <v>17</v>
      </c>
      <c r="B11" s="205"/>
      <c r="C11" s="13" t="s">
        <v>18</v>
      </c>
      <c r="D11" s="206">
        <v>19002.6</v>
      </c>
    </row>
    <row r="12" ht="24" customHeight="1" spans="1:4">
      <c r="A12" s="201" t="s">
        <v>19</v>
      </c>
      <c r="B12" s="207"/>
      <c r="C12" s="13" t="s">
        <v>20</v>
      </c>
      <c r="D12" s="208">
        <v>7.5</v>
      </c>
    </row>
    <row r="13" ht="24" customHeight="1" spans="1:4">
      <c r="A13" s="226" t="s">
        <v>21</v>
      </c>
      <c r="B13" s="207"/>
      <c r="C13" s="13" t="s">
        <v>22</v>
      </c>
      <c r="D13" s="207">
        <v>270.12</v>
      </c>
    </row>
    <row r="14" ht="24" customHeight="1" spans="1:4">
      <c r="A14" s="210" t="s">
        <v>23</v>
      </c>
      <c r="B14" s="207"/>
      <c r="C14" s="13"/>
      <c r="D14" s="207"/>
    </row>
    <row r="15" ht="24" customHeight="1" spans="1:4">
      <c r="A15" s="227" t="s">
        <v>24</v>
      </c>
      <c r="B15" s="212">
        <f>SUM(B7:B14)</f>
        <v>22996.85</v>
      </c>
      <c r="C15" s="213" t="s">
        <v>25</v>
      </c>
      <c r="D15" s="214">
        <f>SUM(D7:D14)</f>
        <v>23959.05</v>
      </c>
    </row>
    <row r="16" ht="24" customHeight="1" spans="1:4">
      <c r="A16" s="228" t="s">
        <v>26</v>
      </c>
      <c r="B16" s="207"/>
      <c r="C16" s="228" t="s">
        <v>27</v>
      </c>
      <c r="D16" s="207"/>
    </row>
    <row r="17" ht="24" customHeight="1" spans="1:4">
      <c r="A17" s="228" t="s">
        <v>28</v>
      </c>
      <c r="B17" s="216">
        <v>962.2</v>
      </c>
      <c r="C17" s="228" t="s">
        <v>29</v>
      </c>
      <c r="D17" s="207"/>
    </row>
    <row r="18" ht="24" customHeight="1" spans="1:4">
      <c r="A18" s="228" t="s">
        <v>30</v>
      </c>
      <c r="B18" s="217">
        <f>SUM(B15:B17)</f>
        <v>23959.05</v>
      </c>
      <c r="C18" s="215" t="s">
        <v>30</v>
      </c>
      <c r="D18" s="217">
        <f>SUM(D15:D17)</f>
        <v>23959.05</v>
      </c>
    </row>
    <row r="19" ht="21" customHeight="1" spans="1:4">
      <c r="A19" s="57" t="s">
        <v>31</v>
      </c>
      <c r="B19" s="218"/>
      <c r="C19" s="57"/>
      <c r="D19" s="218"/>
    </row>
    <row r="20" ht="21" customHeight="1" spans="1:4">
      <c r="A20" s="57" t="s">
        <v>32</v>
      </c>
      <c r="B20" s="218"/>
      <c r="C20" s="57"/>
      <c r="D20" s="218"/>
    </row>
    <row r="21" ht="21" customHeight="1" spans="1:4">
      <c r="A21" s="219"/>
      <c r="B21" s="220"/>
      <c r="C21" s="219"/>
      <c r="D21" s="220"/>
    </row>
    <row r="22" ht="21" customHeight="1" spans="1:4">
      <c r="A22" s="219"/>
      <c r="B22" s="220"/>
      <c r="C22" s="219"/>
      <c r="D22" s="220"/>
    </row>
    <row r="23" ht="21" customHeight="1" spans="1:4">
      <c r="A23" s="219"/>
      <c r="B23" s="220"/>
      <c r="C23" s="219"/>
      <c r="D23" s="220"/>
    </row>
    <row r="24" ht="21" customHeight="1" spans="1:4">
      <c r="A24" s="219"/>
      <c r="B24" s="220"/>
      <c r="C24" s="219"/>
      <c r="D24" s="220"/>
    </row>
    <row r="25" ht="21" customHeight="1" spans="1:4">
      <c r="A25" s="219"/>
      <c r="B25" s="220"/>
      <c r="C25" s="219"/>
      <c r="D25" s="220"/>
    </row>
    <row r="26" ht="21" customHeight="1" spans="1:4">
      <c r="A26" s="219"/>
      <c r="B26" s="220"/>
      <c r="C26" s="219"/>
      <c r="D26" s="220"/>
    </row>
    <row r="27" ht="21" customHeight="1" spans="1:4">
      <c r="A27" s="219"/>
      <c r="B27" s="220"/>
      <c r="C27" s="219"/>
      <c r="D27" s="220"/>
    </row>
    <row r="28" ht="13.5" spans="1:4">
      <c r="A28" s="219"/>
      <c r="B28" s="220"/>
      <c r="C28" s="219"/>
      <c r="D28" s="220"/>
    </row>
    <row r="29" ht="14.25" spans="1:4">
      <c r="A29" s="128"/>
      <c r="B29" s="221"/>
      <c r="C29" s="128"/>
      <c r="D29" s="221"/>
    </row>
    <row r="30" ht="14.25" spans="1:4">
      <c r="A30" s="128"/>
      <c r="B30" s="221"/>
      <c r="C30" s="128"/>
      <c r="D30" s="221"/>
    </row>
    <row r="31" ht="14.25" spans="1:4">
      <c r="A31" s="128"/>
      <c r="B31" s="221"/>
      <c r="C31" s="128"/>
      <c r="D31" s="221"/>
    </row>
    <row r="32" ht="14.25" spans="1:4">
      <c r="A32" s="128"/>
      <c r="B32" s="221"/>
      <c r="C32" s="128"/>
      <c r="D32" s="221"/>
    </row>
    <row r="33" ht="14.25" spans="1:4">
      <c r="A33" s="128"/>
      <c r="B33" s="221"/>
      <c r="C33" s="128"/>
      <c r="D33" s="221"/>
    </row>
    <row r="34" ht="14.25" spans="1:4">
      <c r="A34" s="128"/>
      <c r="B34" s="221"/>
      <c r="C34" s="128"/>
      <c r="D34" s="221"/>
    </row>
    <row r="35" ht="14.25" spans="1:4">
      <c r="A35" s="128"/>
      <c r="B35" s="221"/>
      <c r="C35" s="128"/>
      <c r="D35" s="221"/>
    </row>
    <row r="36" ht="14.25" spans="1:4">
      <c r="A36" s="128"/>
      <c r="B36" s="221"/>
      <c r="C36" s="128"/>
      <c r="D36" s="221"/>
    </row>
    <row r="37" ht="14.25" spans="1:4">
      <c r="A37" s="128"/>
      <c r="B37" s="221"/>
      <c r="C37" s="128"/>
      <c r="D37" s="221"/>
    </row>
    <row r="38" ht="14.25" spans="1:4">
      <c r="A38" s="128"/>
      <c r="B38" s="221"/>
      <c r="C38" s="128"/>
      <c r="D38" s="221"/>
    </row>
    <row r="39" ht="14.25" spans="1:4">
      <c r="A39" s="128"/>
      <c r="B39" s="221"/>
      <c r="C39" s="128"/>
      <c r="D39" s="221"/>
    </row>
    <row r="40" ht="14.25" spans="1:4">
      <c r="A40" s="128"/>
      <c r="B40" s="221"/>
      <c r="C40" s="128"/>
      <c r="D40" s="221"/>
    </row>
    <row r="41" ht="14.25" spans="1:4">
      <c r="A41" s="128"/>
      <c r="B41" s="221"/>
      <c r="C41" s="128"/>
      <c r="D41" s="221"/>
    </row>
    <row r="42" ht="14.25" spans="1:4">
      <c r="A42" s="128"/>
      <c r="B42" s="221"/>
      <c r="C42" s="128"/>
      <c r="D42" s="221"/>
    </row>
    <row r="43" ht="14.25" spans="1:4">
      <c r="A43" s="128"/>
      <c r="B43" s="221"/>
      <c r="C43" s="128"/>
      <c r="D43" s="221"/>
    </row>
    <row r="44" ht="14.25" spans="1:4">
      <c r="A44" s="128"/>
      <c r="B44" s="221"/>
      <c r="C44" s="128"/>
      <c r="D44" s="221"/>
    </row>
    <row r="45" ht="14.25" spans="1:4">
      <c r="A45" s="128"/>
      <c r="B45" s="221"/>
      <c r="C45" s="128"/>
      <c r="D45" s="221"/>
    </row>
    <row r="46" ht="14.25" spans="1:4">
      <c r="A46" s="128"/>
      <c r="B46" s="221"/>
      <c r="C46" s="128"/>
      <c r="D46" s="221"/>
    </row>
    <row r="47" ht="14.25" spans="1:4">
      <c r="A47" s="128"/>
      <c r="B47" s="221"/>
      <c r="C47" s="128"/>
      <c r="D47" s="221"/>
    </row>
    <row r="48" ht="14.25" spans="1:4">
      <c r="A48" s="128"/>
      <c r="B48" s="221"/>
      <c r="C48" s="128"/>
      <c r="D48" s="221"/>
    </row>
    <row r="49" ht="14.25" spans="1:4">
      <c r="A49" s="128"/>
      <c r="B49" s="221"/>
      <c r="C49" s="128"/>
      <c r="D49" s="221"/>
    </row>
    <row r="50" ht="14.25" spans="1:4">
      <c r="A50" s="128"/>
      <c r="B50" s="221"/>
      <c r="C50" s="128"/>
      <c r="D50" s="221"/>
    </row>
    <row r="51" ht="14.25" spans="1:4">
      <c r="A51" s="128"/>
      <c r="B51" s="221"/>
      <c r="C51" s="128"/>
      <c r="D51" s="221"/>
    </row>
    <row r="52" ht="14.25" spans="1:4">
      <c r="A52" s="128"/>
      <c r="B52" s="221"/>
      <c r="C52" s="128"/>
      <c r="D52" s="221"/>
    </row>
    <row r="53" ht="14.25" spans="1:4">
      <c r="A53" s="128"/>
      <c r="B53" s="221"/>
      <c r="C53" s="128"/>
      <c r="D53" s="221"/>
    </row>
    <row r="54" ht="14.25" spans="1:4">
      <c r="A54" s="128"/>
      <c r="B54" s="221"/>
      <c r="C54" s="128"/>
      <c r="D54" s="221"/>
    </row>
    <row r="55" ht="14.25" spans="1:4">
      <c r="A55" s="128"/>
      <c r="B55" s="221"/>
      <c r="C55" s="128"/>
      <c r="D55" s="221"/>
    </row>
    <row r="56" ht="14.25" spans="1:4">
      <c r="A56" s="128"/>
      <c r="B56" s="221"/>
      <c r="C56" s="128"/>
      <c r="D56" s="221"/>
    </row>
    <row r="57" ht="14.25" spans="1:4">
      <c r="A57" s="128"/>
      <c r="B57" s="221"/>
      <c r="C57" s="128"/>
      <c r="D57" s="221"/>
    </row>
    <row r="58" ht="14.25" spans="1:4">
      <c r="A58" s="128"/>
      <c r="B58" s="221"/>
      <c r="C58" s="128"/>
      <c r="D58" s="221"/>
    </row>
    <row r="59" ht="14.25" spans="1:4">
      <c r="A59" s="128"/>
      <c r="B59" s="221"/>
      <c r="C59" s="128"/>
      <c r="D59" s="221"/>
    </row>
    <row r="60" ht="14.25" spans="1:4">
      <c r="A60" s="128"/>
      <c r="B60" s="221"/>
      <c r="C60" s="128"/>
      <c r="D60" s="221"/>
    </row>
    <row r="61" ht="14.25" spans="1:4">
      <c r="A61" s="128"/>
      <c r="B61" s="221"/>
      <c r="C61" s="128"/>
      <c r="D61" s="221"/>
    </row>
    <row r="62" ht="14.25" spans="1:4">
      <c r="A62" s="128"/>
      <c r="B62" s="221"/>
      <c r="C62" s="128"/>
      <c r="D62" s="221"/>
    </row>
    <row r="63" ht="14.25" spans="1:4">
      <c r="A63" s="128"/>
      <c r="B63" s="222"/>
      <c r="C63" s="128"/>
      <c r="D63" s="221"/>
    </row>
    <row r="64" ht="14.25" spans="1:4">
      <c r="A64" s="128"/>
      <c r="B64" s="222"/>
      <c r="C64" s="128"/>
      <c r="D64" s="222"/>
    </row>
    <row r="65" ht="14.25" spans="1:4">
      <c r="A65" s="128"/>
      <c r="B65" s="222"/>
      <c r="C65" s="128"/>
      <c r="D65" s="222"/>
    </row>
    <row r="66" ht="14.25" spans="1:4">
      <c r="A66" s="128"/>
      <c r="B66" s="222"/>
      <c r="C66" s="128"/>
      <c r="D66" s="222"/>
    </row>
    <row r="67" ht="14.25" spans="1:4">
      <c r="A67" s="128"/>
      <c r="B67" s="222"/>
      <c r="C67" s="128"/>
      <c r="D67" s="222"/>
    </row>
    <row r="68" ht="14.25" spans="1:4">
      <c r="A68" s="128"/>
      <c r="B68" s="222"/>
      <c r="C68" s="128"/>
      <c r="D68" s="222"/>
    </row>
    <row r="69" ht="14.25" spans="1:4">
      <c r="A69" s="128"/>
      <c r="B69" s="222"/>
      <c r="C69" s="128"/>
      <c r="D69" s="222"/>
    </row>
    <row r="70" ht="14.25" spans="1:4">
      <c r="A70" s="128"/>
      <c r="B70" s="222"/>
      <c r="C70" s="128"/>
      <c r="D70" s="222"/>
    </row>
    <row r="71" ht="14.25" spans="1:4">
      <c r="A71" s="128"/>
      <c r="B71" s="222"/>
      <c r="C71" s="128"/>
      <c r="D71" s="222"/>
    </row>
    <row r="72" ht="14.25" spans="1:4">
      <c r="A72" s="128"/>
      <c r="B72" s="222"/>
      <c r="C72" s="128"/>
      <c r="D72" s="222"/>
    </row>
    <row r="73" ht="14.25" spans="1:4">
      <c r="A73" s="128"/>
      <c r="B73" s="222"/>
      <c r="C73" s="128"/>
      <c r="D73" s="222"/>
    </row>
    <row r="74" ht="14.25" spans="1:4">
      <c r="A74" s="128"/>
      <c r="B74" s="222"/>
      <c r="C74" s="128"/>
      <c r="D74" s="222"/>
    </row>
    <row r="75" ht="14.25" spans="1:4">
      <c r="A75" s="128"/>
      <c r="B75" s="222"/>
      <c r="C75" s="128"/>
      <c r="D75" s="222"/>
    </row>
    <row r="76" ht="14.25" spans="1:4">
      <c r="A76" s="128"/>
      <c r="B76" s="222"/>
      <c r="C76" s="128"/>
      <c r="D76" s="222"/>
    </row>
    <row r="77" ht="14.25" spans="1:4">
      <c r="A77" s="128"/>
      <c r="B77" s="222"/>
      <c r="C77" s="128"/>
      <c r="D77" s="222"/>
    </row>
    <row r="78" ht="14.25" spans="1:4">
      <c r="A78" s="128"/>
      <c r="B78" s="222"/>
      <c r="C78" s="128"/>
      <c r="D78" s="222"/>
    </row>
    <row r="79" ht="14.25" spans="1:4">
      <c r="A79" s="128"/>
      <c r="B79" s="222"/>
      <c r="C79" s="128"/>
      <c r="D79" s="222"/>
    </row>
    <row r="80" ht="14.25" spans="1:4">
      <c r="A80" s="128"/>
      <c r="B80" s="222"/>
      <c r="C80" s="128"/>
      <c r="D80" s="222"/>
    </row>
    <row r="81" ht="14.25" spans="1:4">
      <c r="A81" s="128"/>
      <c r="B81" s="222"/>
      <c r="C81" s="128"/>
      <c r="D81" s="222"/>
    </row>
    <row r="82" ht="14.25" spans="1:4">
      <c r="A82" s="128"/>
      <c r="B82" s="222"/>
      <c r="C82" s="128"/>
      <c r="D82" s="222"/>
    </row>
    <row r="83" ht="14.25" spans="1:4">
      <c r="A83" s="128"/>
      <c r="B83" s="222"/>
      <c r="C83" s="128"/>
      <c r="D83" s="222"/>
    </row>
    <row r="84" ht="14.25" spans="1:4">
      <c r="A84" s="128"/>
      <c r="B84" s="222"/>
      <c r="C84" s="128"/>
      <c r="D84" s="222"/>
    </row>
    <row r="85" ht="14.25" spans="1:4">
      <c r="A85" s="128"/>
      <c r="B85" s="222"/>
      <c r="C85" s="128"/>
      <c r="D85" s="222"/>
    </row>
    <row r="86" ht="14.25" spans="1:4">
      <c r="A86" s="128"/>
      <c r="B86" s="222"/>
      <c r="C86" s="128"/>
      <c r="D86" s="222"/>
    </row>
    <row r="87" ht="14.25" spans="1:4">
      <c r="A87" s="128"/>
      <c r="B87" s="222"/>
      <c r="C87" s="128"/>
      <c r="D87" s="222"/>
    </row>
    <row r="88" ht="14.25" spans="1:4">
      <c r="A88" s="128"/>
      <c r="B88" s="222"/>
      <c r="C88" s="128"/>
      <c r="D88" s="222"/>
    </row>
    <row r="89" ht="14.25" spans="1:4">
      <c r="A89" s="128"/>
      <c r="B89" s="222"/>
      <c r="C89" s="128"/>
      <c r="D89" s="222"/>
    </row>
    <row r="90" ht="14.25" spans="1:4">
      <c r="A90" s="128"/>
      <c r="B90" s="222"/>
      <c r="C90" s="128"/>
      <c r="D90" s="222"/>
    </row>
    <row r="91" ht="14.25" spans="1:4">
      <c r="A91" s="128"/>
      <c r="B91" s="222"/>
      <c r="C91" s="128"/>
      <c r="D91" s="222"/>
    </row>
    <row r="92" ht="14.25" spans="1:4">
      <c r="A92" s="128"/>
      <c r="B92" s="222"/>
      <c r="C92" s="128"/>
      <c r="D92" s="222"/>
    </row>
    <row r="93" ht="14.25" spans="1:4">
      <c r="A93" s="128"/>
      <c r="B93" s="222"/>
      <c r="C93" s="128"/>
      <c r="D93" s="222"/>
    </row>
    <row r="94" ht="14.25" spans="1:4">
      <c r="A94" s="128"/>
      <c r="B94" s="222"/>
      <c r="C94" s="128"/>
      <c r="D94" s="222"/>
    </row>
    <row r="95" ht="14.25" spans="1:4">
      <c r="A95" s="128"/>
      <c r="B95" s="222"/>
      <c r="C95" s="128"/>
      <c r="D95" s="222"/>
    </row>
    <row r="96" ht="14.25" spans="1:4">
      <c r="A96" s="128"/>
      <c r="B96" s="222"/>
      <c r="C96" s="128"/>
      <c r="D96" s="222"/>
    </row>
    <row r="97" ht="14.25" spans="1:4">
      <c r="A97" s="128"/>
      <c r="B97" s="222"/>
      <c r="C97" s="128"/>
      <c r="D97" s="222"/>
    </row>
    <row r="98" ht="14.25" spans="1:4">
      <c r="A98" s="128"/>
      <c r="B98" s="222"/>
      <c r="C98" s="128"/>
      <c r="D98" s="222"/>
    </row>
    <row r="99" ht="14.25" spans="1:4">
      <c r="A99" s="128"/>
      <c r="B99" s="222"/>
      <c r="C99" s="128"/>
      <c r="D99" s="222"/>
    </row>
    <row r="100" ht="14.25" spans="1:4">
      <c r="A100" s="128"/>
      <c r="B100" s="222"/>
      <c r="C100" s="128"/>
      <c r="D100" s="222"/>
    </row>
    <row r="101" ht="14.25" spans="1:4">
      <c r="A101" s="128"/>
      <c r="B101" s="222"/>
      <c r="C101" s="128"/>
      <c r="D101" s="222"/>
    </row>
    <row r="102" ht="14.25" spans="1:4">
      <c r="A102" s="128"/>
      <c r="B102" s="222"/>
      <c r="C102" s="128"/>
      <c r="D102" s="222"/>
    </row>
    <row r="103" ht="14.25" spans="1:4">
      <c r="A103" s="128"/>
      <c r="B103" s="222"/>
      <c r="C103" s="128"/>
      <c r="D103" s="222"/>
    </row>
    <row r="104" ht="14.25" spans="1:4">
      <c r="A104" s="128"/>
      <c r="B104" s="222"/>
      <c r="C104" s="128"/>
      <c r="D104" s="222"/>
    </row>
    <row r="105" ht="14.25" spans="1:4">
      <c r="A105" s="128"/>
      <c r="B105" s="222"/>
      <c r="C105" s="128"/>
      <c r="D105" s="222"/>
    </row>
    <row r="106" ht="14.25" spans="1:4">
      <c r="A106" s="128"/>
      <c r="B106" s="222"/>
      <c r="C106" s="128"/>
      <c r="D106" s="222"/>
    </row>
    <row r="107" ht="14.25" spans="1:4">
      <c r="A107" s="128"/>
      <c r="B107" s="222"/>
      <c r="C107" s="128"/>
      <c r="D107" s="222"/>
    </row>
    <row r="108" ht="14.25" spans="1:4">
      <c r="A108" s="128"/>
      <c r="B108" s="222"/>
      <c r="C108" s="128"/>
      <c r="D108" s="222"/>
    </row>
    <row r="109" ht="14.25" spans="1:4">
      <c r="A109" s="128"/>
      <c r="B109" s="222"/>
      <c r="C109" s="128"/>
      <c r="D109" s="222"/>
    </row>
    <row r="110" ht="14.25" spans="1:4">
      <c r="A110" s="128"/>
      <c r="B110" s="222"/>
      <c r="C110" s="128"/>
      <c r="D110" s="222"/>
    </row>
    <row r="111" ht="14.25" spans="1:4">
      <c r="A111" s="128"/>
      <c r="B111" s="222"/>
      <c r="C111" s="128"/>
      <c r="D111" s="222"/>
    </row>
    <row r="112" ht="14.25" spans="1:4">
      <c r="A112" s="128"/>
      <c r="B112" s="222"/>
      <c r="C112" s="128"/>
      <c r="D112" s="222"/>
    </row>
    <row r="113" ht="14.25" spans="1:4">
      <c r="A113" s="128"/>
      <c r="B113" s="222"/>
      <c r="C113" s="128"/>
      <c r="D113" s="222"/>
    </row>
    <row r="114" ht="14.25" spans="1:4">
      <c r="A114" s="128"/>
      <c r="B114" s="222"/>
      <c r="C114" s="128"/>
      <c r="D114" s="222"/>
    </row>
    <row r="115" ht="14.25" spans="1:4">
      <c r="A115" s="128"/>
      <c r="B115" s="222"/>
      <c r="C115" s="128"/>
      <c r="D115" s="222"/>
    </row>
    <row r="116" ht="14.25" spans="1:4">
      <c r="A116" s="128"/>
      <c r="B116" s="222"/>
      <c r="C116" s="128"/>
      <c r="D116" s="222"/>
    </row>
    <row r="117" ht="14.25" spans="1:4">
      <c r="A117" s="128"/>
      <c r="B117" s="222"/>
      <c r="C117" s="128"/>
      <c r="D117" s="222"/>
    </row>
    <row r="118" ht="14.25" spans="1:4">
      <c r="A118" s="128"/>
      <c r="B118" s="222"/>
      <c r="C118" s="128"/>
      <c r="D118" s="222"/>
    </row>
    <row r="119" ht="14.25" spans="1:4">
      <c r="A119" s="128"/>
      <c r="B119" s="222"/>
      <c r="C119" s="128"/>
      <c r="D119" s="222"/>
    </row>
    <row r="120" ht="14.25" spans="1:4">
      <c r="A120" s="128"/>
      <c r="B120" s="222"/>
      <c r="C120" s="128"/>
      <c r="D120" s="222"/>
    </row>
    <row r="121" ht="14.25" spans="1:4">
      <c r="A121" s="128"/>
      <c r="B121" s="222"/>
      <c r="C121" s="128"/>
      <c r="D121" s="222"/>
    </row>
    <row r="122" ht="14.25" spans="1:4">
      <c r="A122" s="128"/>
      <c r="B122" s="222"/>
      <c r="C122" s="128"/>
      <c r="D122" s="222"/>
    </row>
    <row r="123" ht="14.25" spans="1:4">
      <c r="A123" s="128"/>
      <c r="B123" s="222"/>
      <c r="C123" s="128"/>
      <c r="D123" s="222"/>
    </row>
    <row r="124" ht="14.25" spans="1:4">
      <c r="A124" s="128"/>
      <c r="B124" s="222"/>
      <c r="C124" s="128"/>
      <c r="D124" s="222"/>
    </row>
    <row r="125" ht="14.25" spans="1:4">
      <c r="A125" s="128"/>
      <c r="B125" s="222"/>
      <c r="C125" s="128"/>
      <c r="D125" s="222"/>
    </row>
    <row r="126" ht="14.25" spans="1:4">
      <c r="A126" s="128"/>
      <c r="B126" s="222"/>
      <c r="C126" s="128"/>
      <c r="D126" s="222"/>
    </row>
    <row r="127" ht="14.25" spans="1:4">
      <c r="A127" s="128"/>
      <c r="B127" s="222"/>
      <c r="C127" s="128"/>
      <c r="D127" s="222"/>
    </row>
    <row r="128" ht="14.25" spans="1:4">
      <c r="A128" s="128"/>
      <c r="B128" s="222"/>
      <c r="C128" s="128"/>
      <c r="D128" s="222"/>
    </row>
    <row r="129" ht="14.25" spans="1:4">
      <c r="A129" s="128"/>
      <c r="B129" s="222"/>
      <c r="C129" s="128"/>
      <c r="D129" s="222"/>
    </row>
    <row r="130" ht="14.25" spans="1:4">
      <c r="A130" s="128"/>
      <c r="B130" s="222"/>
      <c r="C130" s="128"/>
      <c r="D130" s="222"/>
    </row>
    <row r="131" ht="14.25" spans="1:4">
      <c r="A131" s="128"/>
      <c r="B131" s="222"/>
      <c r="C131" s="128"/>
      <c r="D131" s="222"/>
    </row>
    <row r="132" ht="14.25" spans="1:4">
      <c r="A132" s="128"/>
      <c r="B132" s="222"/>
      <c r="C132" s="128"/>
      <c r="D132" s="222"/>
    </row>
    <row r="133" ht="14.25" spans="1:4">
      <c r="A133" s="128"/>
      <c r="B133" s="222"/>
      <c r="C133" s="128"/>
      <c r="D133" s="222"/>
    </row>
    <row r="134" ht="14.25" spans="1:4">
      <c r="A134" s="128"/>
      <c r="B134" s="222"/>
      <c r="C134" s="128"/>
      <c r="D134" s="222"/>
    </row>
    <row r="135" ht="14.25" spans="1:4">
      <c r="A135" s="128"/>
      <c r="B135" s="222"/>
      <c r="C135" s="128"/>
      <c r="D135" s="222"/>
    </row>
    <row r="136" ht="14.25" spans="1:4">
      <c r="A136" s="128"/>
      <c r="B136" s="222"/>
      <c r="C136" s="128"/>
      <c r="D136" s="222"/>
    </row>
    <row r="137" ht="14.25" spans="1:4">
      <c r="A137" s="128"/>
      <c r="B137" s="222"/>
      <c r="C137" s="128"/>
      <c r="D137" s="222"/>
    </row>
    <row r="138" ht="14.25" spans="1:4">
      <c r="A138" s="128"/>
      <c r="B138" s="222"/>
      <c r="C138" s="128"/>
      <c r="D138" s="222"/>
    </row>
    <row r="139" ht="14.25" spans="1:4">
      <c r="A139" s="128"/>
      <c r="B139" s="222"/>
      <c r="C139" s="128"/>
      <c r="D139" s="222"/>
    </row>
    <row r="140" ht="14.25" spans="1:4">
      <c r="A140" s="128"/>
      <c r="B140" s="222"/>
      <c r="C140" s="128"/>
      <c r="D140" s="222"/>
    </row>
    <row r="141" ht="14.25" spans="1:4">
      <c r="A141" s="128"/>
      <c r="B141" s="222"/>
      <c r="C141" s="128"/>
      <c r="D141" s="22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984027777777778" top="0.984027777777778"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2"/>
  <sheetViews>
    <sheetView workbookViewId="0">
      <selection activeCell="D38" sqref="D38"/>
    </sheetView>
  </sheetViews>
  <sheetFormatPr defaultColWidth="9" defaultRowHeight="11.25"/>
  <cols>
    <col min="1" max="1" width="14" style="159" customWidth="1"/>
    <col min="2" max="2" width="54.6666666666667" style="1" customWidth="1"/>
    <col min="3" max="3" width="17.6666666666667" style="1" customWidth="1"/>
    <col min="4" max="4" width="17" style="1" customWidth="1"/>
    <col min="5" max="5" width="10.5" style="1" customWidth="1"/>
    <col min="6" max="6" width="9.83333333333333" style="1" customWidth="1"/>
    <col min="7" max="7" width="14" style="1" customWidth="1"/>
    <col min="8" max="8" width="7" style="1" customWidth="1"/>
    <col min="9" max="9" width="9.5" style="1" customWidth="1"/>
    <col min="10" max="10" width="7.1666666666666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7" customHeight="1" spans="1:10">
      <c r="A1" s="223" t="s">
        <v>33</v>
      </c>
      <c r="B1" s="2"/>
      <c r="C1" s="2"/>
      <c r="D1" s="2"/>
      <c r="E1" s="2"/>
      <c r="F1" s="2"/>
      <c r="G1" s="2"/>
      <c r="H1" s="2"/>
      <c r="I1" s="2"/>
      <c r="J1" s="2"/>
    </row>
    <row r="2" ht="13.5" spans="1:10">
      <c r="A2" s="3"/>
      <c r="B2" s="160"/>
      <c r="C2" s="160"/>
      <c r="D2" s="160"/>
      <c r="E2" s="160"/>
      <c r="F2" s="160"/>
      <c r="G2" s="160"/>
      <c r="H2" s="160"/>
      <c r="I2" s="160"/>
      <c r="J2" s="92" t="s">
        <v>34</v>
      </c>
    </row>
    <row r="3" ht="14.25" spans="1:10">
      <c r="A3" s="39" t="s">
        <v>3</v>
      </c>
      <c r="B3" s="39"/>
      <c r="C3" s="160"/>
      <c r="D3" s="160"/>
      <c r="E3" s="161"/>
      <c r="F3" s="160"/>
      <c r="G3" s="160"/>
      <c r="H3" s="160"/>
      <c r="I3" s="160"/>
      <c r="J3" s="92" t="s">
        <v>4</v>
      </c>
    </row>
    <row r="4" ht="19.9" customHeight="1" spans="1:10">
      <c r="A4" s="8" t="s">
        <v>7</v>
      </c>
      <c r="B4" s="8" t="s">
        <v>35</v>
      </c>
      <c r="C4" s="186" t="s">
        <v>24</v>
      </c>
      <c r="D4" s="186" t="s">
        <v>36</v>
      </c>
      <c r="E4" s="186" t="s">
        <v>37</v>
      </c>
      <c r="F4" s="186" t="s">
        <v>38</v>
      </c>
      <c r="G4" s="186"/>
      <c r="H4" s="186" t="s">
        <v>39</v>
      </c>
      <c r="I4" s="186" t="s">
        <v>40</v>
      </c>
      <c r="J4" s="186" t="s">
        <v>41</v>
      </c>
    </row>
    <row r="5" ht="9" customHeight="1" spans="1:10">
      <c r="A5" s="164" t="s">
        <v>42</v>
      </c>
      <c r="B5" s="164" t="s">
        <v>43</v>
      </c>
      <c r="C5" s="186" t="s">
        <v>35</v>
      </c>
      <c r="D5" s="186" t="s">
        <v>35</v>
      </c>
      <c r="E5" s="186" t="s">
        <v>35</v>
      </c>
      <c r="F5" s="186"/>
      <c r="G5" s="186"/>
      <c r="H5" s="186" t="s">
        <v>35</v>
      </c>
      <c r="I5" s="186" t="s">
        <v>35</v>
      </c>
      <c r="J5" s="186" t="s">
        <v>44</v>
      </c>
    </row>
    <row r="6" ht="13.9" customHeight="1" spans="1:10">
      <c r="A6" s="165" t="s">
        <v>35</v>
      </c>
      <c r="B6" s="165" t="s">
        <v>35</v>
      </c>
      <c r="C6" s="186" t="s">
        <v>35</v>
      </c>
      <c r="D6" s="186" t="s">
        <v>35</v>
      </c>
      <c r="E6" s="186" t="s">
        <v>35</v>
      </c>
      <c r="F6" s="186" t="s">
        <v>44</v>
      </c>
      <c r="G6" s="186" t="s">
        <v>45</v>
      </c>
      <c r="H6" s="186" t="s">
        <v>35</v>
      </c>
      <c r="I6" s="186" t="s">
        <v>35</v>
      </c>
      <c r="J6" s="186" t="s">
        <v>35</v>
      </c>
    </row>
    <row r="7" ht="17.45" customHeight="1" spans="1:10">
      <c r="A7" s="166" t="s">
        <v>35</v>
      </c>
      <c r="B7" s="166" t="s">
        <v>35</v>
      </c>
      <c r="C7" s="186" t="s">
        <v>35</v>
      </c>
      <c r="D7" s="186" t="s">
        <v>35</v>
      </c>
      <c r="E7" s="186" t="s">
        <v>35</v>
      </c>
      <c r="F7" s="186"/>
      <c r="G7" s="186"/>
      <c r="H7" s="186" t="s">
        <v>35</v>
      </c>
      <c r="I7" s="186" t="s">
        <v>35</v>
      </c>
      <c r="J7" s="186" t="s">
        <v>35</v>
      </c>
    </row>
    <row r="8" s="156" customFormat="1" ht="18" customHeight="1" spans="1:11">
      <c r="A8" s="167" t="s">
        <v>46</v>
      </c>
      <c r="B8" s="167"/>
      <c r="C8" s="168">
        <f>SUM(C9,C14,C23,C30,C35,C45,C48)</f>
        <v>22996.85</v>
      </c>
      <c r="D8" s="168">
        <f>SUM(D9,D14,D23,D30,D35,D45,D48)</f>
        <v>22996.85</v>
      </c>
      <c r="E8" s="170"/>
      <c r="F8" s="170"/>
      <c r="G8" s="170"/>
      <c r="H8" s="170"/>
      <c r="I8" s="170"/>
      <c r="J8" s="188"/>
      <c r="K8" s="189"/>
    </row>
    <row r="9" s="158" customFormat="1" ht="18" customHeight="1" spans="1:10">
      <c r="A9" s="9" t="s">
        <v>47</v>
      </c>
      <c r="B9" s="9" t="s">
        <v>48</v>
      </c>
      <c r="C9" s="171">
        <f>SUM(C10,C12)</f>
        <v>2.1</v>
      </c>
      <c r="D9" s="171">
        <f>SUM(D10,D12)</f>
        <v>2.1</v>
      </c>
      <c r="E9" s="14"/>
      <c r="F9" s="14"/>
      <c r="G9" s="14"/>
      <c r="H9" s="14"/>
      <c r="I9" s="14"/>
      <c r="J9" s="14"/>
    </row>
    <row r="10" s="156" customFormat="1" ht="18" customHeight="1" spans="1:10">
      <c r="A10" s="54">
        <v>20113</v>
      </c>
      <c r="B10" s="54" t="s">
        <v>49</v>
      </c>
      <c r="C10" s="172">
        <f>C11</f>
        <v>1.8</v>
      </c>
      <c r="D10" s="172">
        <f>D11</f>
        <v>1.8</v>
      </c>
      <c r="E10" s="173"/>
      <c r="F10" s="173"/>
      <c r="G10" s="173"/>
      <c r="H10" s="173"/>
      <c r="I10" s="173"/>
      <c r="J10" s="173"/>
    </row>
    <row r="11" s="156" customFormat="1" ht="18" customHeight="1" spans="1:10">
      <c r="A11" s="54">
        <v>2011308</v>
      </c>
      <c r="B11" s="54" t="s">
        <v>50</v>
      </c>
      <c r="C11" s="172">
        <f t="shared" ref="C11:C16" si="0">SUM(D11:F11,H11:J11)</f>
        <v>1.8</v>
      </c>
      <c r="D11" s="172">
        <v>1.8</v>
      </c>
      <c r="E11" s="173"/>
      <c r="F11" s="173"/>
      <c r="G11" s="173"/>
      <c r="H11" s="173"/>
      <c r="I11" s="173"/>
      <c r="J11" s="173"/>
    </row>
    <row r="12" s="156" customFormat="1" ht="18" customHeight="1" spans="1:10">
      <c r="A12" s="54">
        <v>20132</v>
      </c>
      <c r="B12" s="54" t="s">
        <v>51</v>
      </c>
      <c r="C12" s="172">
        <f>C13</f>
        <v>0.3</v>
      </c>
      <c r="D12" s="172">
        <f>D13</f>
        <v>0.3</v>
      </c>
      <c r="E12" s="173"/>
      <c r="F12" s="173"/>
      <c r="G12" s="173"/>
      <c r="H12" s="173"/>
      <c r="I12" s="173"/>
      <c r="J12" s="173"/>
    </row>
    <row r="13" s="156" customFormat="1" ht="18" customHeight="1" spans="1:10">
      <c r="A13" s="54">
        <v>2013299</v>
      </c>
      <c r="B13" s="54" t="s">
        <v>52</v>
      </c>
      <c r="C13" s="172">
        <f t="shared" si="0"/>
        <v>0.3</v>
      </c>
      <c r="D13" s="172">
        <v>0.3</v>
      </c>
      <c r="E13" s="173"/>
      <c r="F13" s="173"/>
      <c r="G13" s="173"/>
      <c r="H13" s="173"/>
      <c r="I13" s="173"/>
      <c r="J13" s="173"/>
    </row>
    <row r="14" s="156" customFormat="1" ht="18" customHeight="1" spans="1:10">
      <c r="A14" s="109" t="s">
        <v>53</v>
      </c>
      <c r="B14" s="109" t="s">
        <v>54</v>
      </c>
      <c r="C14" s="168">
        <f>SUM(C15,C21)</f>
        <v>1564.66</v>
      </c>
      <c r="D14" s="168">
        <f>SUM(D15,D21)</f>
        <v>1564.66</v>
      </c>
      <c r="E14" s="173"/>
      <c r="F14" s="173"/>
      <c r="G14" s="173"/>
      <c r="H14" s="173"/>
      <c r="I14" s="173"/>
      <c r="J14" s="173"/>
    </row>
    <row r="15" s="156" customFormat="1" ht="18" customHeight="1" spans="1:10">
      <c r="A15" s="54" t="s">
        <v>55</v>
      </c>
      <c r="B15" s="54" t="s">
        <v>56</v>
      </c>
      <c r="C15" s="172">
        <f t="shared" si="0"/>
        <v>1517.3</v>
      </c>
      <c r="D15" s="172">
        <f>SUM(D16:D20)</f>
        <v>1517.3</v>
      </c>
      <c r="E15" s="173"/>
      <c r="F15" s="173"/>
      <c r="G15" s="173"/>
      <c r="H15" s="173"/>
      <c r="I15" s="173"/>
      <c r="J15" s="173"/>
    </row>
    <row r="16" s="156" customFormat="1" ht="18" customHeight="1" spans="1:10">
      <c r="A16" s="54">
        <v>2080501</v>
      </c>
      <c r="B16" s="54" t="s">
        <v>57</v>
      </c>
      <c r="C16" s="172">
        <f t="shared" si="0"/>
        <v>28.6</v>
      </c>
      <c r="D16" s="172">
        <v>28.6</v>
      </c>
      <c r="E16" s="173"/>
      <c r="F16" s="173"/>
      <c r="G16" s="173"/>
      <c r="H16" s="173"/>
      <c r="I16" s="173"/>
      <c r="J16" s="173"/>
    </row>
    <row r="17" s="156" customFormat="1" ht="18" customHeight="1" spans="1:10">
      <c r="A17" s="54">
        <v>2080505</v>
      </c>
      <c r="B17" s="54" t="s">
        <v>58</v>
      </c>
      <c r="C17" s="172">
        <f t="shared" ref="C17:C22" si="1">SUM(D17:F17,H17:J17)</f>
        <v>413.69</v>
      </c>
      <c r="D17" s="172">
        <v>413.69</v>
      </c>
      <c r="E17" s="173"/>
      <c r="F17" s="173"/>
      <c r="G17" s="173"/>
      <c r="H17" s="173"/>
      <c r="I17" s="173"/>
      <c r="J17" s="173"/>
    </row>
    <row r="18" s="156" customFormat="1" ht="18" customHeight="1" spans="1:10">
      <c r="A18" s="54">
        <v>2080506</v>
      </c>
      <c r="B18" s="54" t="s">
        <v>59</v>
      </c>
      <c r="C18" s="172">
        <f t="shared" si="1"/>
        <v>247.68</v>
      </c>
      <c r="D18" s="174">
        <v>247.68</v>
      </c>
      <c r="E18" s="173"/>
      <c r="F18" s="173"/>
      <c r="G18" s="173"/>
      <c r="H18" s="173"/>
      <c r="I18" s="173"/>
      <c r="J18" s="173"/>
    </row>
    <row r="19" s="156" customFormat="1" ht="18" customHeight="1" spans="1:10">
      <c r="A19" s="54">
        <v>2080508</v>
      </c>
      <c r="B19" s="54" t="s">
        <v>60</v>
      </c>
      <c r="C19" s="174">
        <f t="shared" si="1"/>
        <v>4.97</v>
      </c>
      <c r="D19" s="174">
        <v>4.97</v>
      </c>
      <c r="E19" s="173"/>
      <c r="F19" s="173"/>
      <c r="G19" s="173"/>
      <c r="H19" s="173"/>
      <c r="I19" s="173"/>
      <c r="J19" s="173"/>
    </row>
    <row r="20" s="156" customFormat="1" ht="18" customHeight="1" spans="1:10">
      <c r="A20" s="54">
        <v>2080599</v>
      </c>
      <c r="B20" s="54" t="s">
        <v>61</v>
      </c>
      <c r="C20" s="172">
        <f t="shared" si="1"/>
        <v>822.36</v>
      </c>
      <c r="D20" s="174">
        <v>822.36</v>
      </c>
      <c r="E20" s="173"/>
      <c r="F20" s="173"/>
      <c r="G20" s="173"/>
      <c r="H20" s="173"/>
      <c r="I20" s="173"/>
      <c r="J20" s="173"/>
    </row>
    <row r="21" s="156" customFormat="1" ht="18" customHeight="1" spans="1:10">
      <c r="A21" s="54">
        <v>20808</v>
      </c>
      <c r="B21" s="54" t="s">
        <v>62</v>
      </c>
      <c r="C21" s="174">
        <f>SUM(C22)</f>
        <v>47.36</v>
      </c>
      <c r="D21" s="174">
        <f>SUM(D22)</f>
        <v>47.36</v>
      </c>
      <c r="E21" s="173"/>
      <c r="F21" s="173"/>
      <c r="G21" s="173"/>
      <c r="H21" s="173"/>
      <c r="I21" s="173"/>
      <c r="J21" s="173"/>
    </row>
    <row r="22" s="156" customFormat="1" ht="18" customHeight="1" spans="1:10">
      <c r="A22" s="54">
        <v>2080801</v>
      </c>
      <c r="B22" s="54" t="s">
        <v>63</v>
      </c>
      <c r="C22" s="174">
        <f t="shared" si="1"/>
        <v>47.36</v>
      </c>
      <c r="D22" s="174">
        <v>47.36</v>
      </c>
      <c r="E22" s="173"/>
      <c r="F22" s="173"/>
      <c r="G22" s="173"/>
      <c r="H22" s="173"/>
      <c r="I22" s="173"/>
      <c r="J22" s="173"/>
    </row>
    <row r="23" s="156" customFormat="1" ht="18" customHeight="1" spans="1:10">
      <c r="A23" s="109" t="s">
        <v>64</v>
      </c>
      <c r="B23" s="109" t="s">
        <v>65</v>
      </c>
      <c r="C23" s="168">
        <f>SUM(C24,C26)</f>
        <v>647.73</v>
      </c>
      <c r="D23" s="168">
        <f>SUM(D24,D26)</f>
        <v>647.73</v>
      </c>
      <c r="E23" s="173"/>
      <c r="F23" s="173"/>
      <c r="G23" s="173"/>
      <c r="H23" s="173"/>
      <c r="I23" s="173"/>
      <c r="J23" s="173"/>
    </row>
    <row r="24" s="156" customFormat="1" ht="18" customHeight="1" spans="1:10">
      <c r="A24" s="54">
        <v>21004</v>
      </c>
      <c r="B24" s="54" t="s">
        <v>66</v>
      </c>
      <c r="C24" s="177">
        <f>C25</f>
        <v>328</v>
      </c>
      <c r="D24" s="177">
        <f>D25</f>
        <v>328</v>
      </c>
      <c r="E24" s="173"/>
      <c r="F24" s="173"/>
      <c r="G24" s="173"/>
      <c r="H24" s="173"/>
      <c r="I24" s="173"/>
      <c r="J24" s="173"/>
    </row>
    <row r="25" s="156" customFormat="1" ht="18" customHeight="1" spans="1:10">
      <c r="A25" s="54">
        <v>2100499</v>
      </c>
      <c r="B25" s="54" t="s">
        <v>67</v>
      </c>
      <c r="C25" s="177">
        <f>SUM(D25:F25,H25:J25)</f>
        <v>328</v>
      </c>
      <c r="D25" s="177">
        <v>328</v>
      </c>
      <c r="E25" s="173"/>
      <c r="F25" s="173"/>
      <c r="G25" s="173"/>
      <c r="H25" s="173"/>
      <c r="I25" s="173"/>
      <c r="J25" s="173"/>
    </row>
    <row r="26" s="156" customFormat="1" ht="18" customHeight="1" spans="1:10">
      <c r="A26" s="54">
        <v>21011</v>
      </c>
      <c r="B26" s="54" t="s">
        <v>68</v>
      </c>
      <c r="C26" s="174">
        <f>SUM(C27:C29)</f>
        <v>319.73</v>
      </c>
      <c r="D26" s="174">
        <f>SUM(D27:D29)</f>
        <v>319.73</v>
      </c>
      <c r="E26" s="173"/>
      <c r="F26" s="173"/>
      <c r="G26" s="173"/>
      <c r="H26" s="173"/>
      <c r="I26" s="173"/>
      <c r="J26" s="173"/>
    </row>
    <row r="27" s="156" customFormat="1" ht="18" customHeight="1" spans="1:10">
      <c r="A27" s="54">
        <v>2101101</v>
      </c>
      <c r="B27" s="54" t="s">
        <v>69</v>
      </c>
      <c r="C27" s="112">
        <f>SUM(D27:F27,H27:J27)</f>
        <v>80.12</v>
      </c>
      <c r="D27" s="112">
        <v>80.12</v>
      </c>
      <c r="E27" s="173"/>
      <c r="F27" s="173"/>
      <c r="G27" s="173"/>
      <c r="H27" s="173"/>
      <c r="I27" s="173"/>
      <c r="J27" s="173"/>
    </row>
    <row r="28" s="156" customFormat="1" ht="18" customHeight="1" spans="1:10">
      <c r="A28" s="54">
        <v>2101102</v>
      </c>
      <c r="B28" s="54" t="s">
        <v>70</v>
      </c>
      <c r="C28" s="112">
        <f>SUM(D28:F28,H28:J28)</f>
        <v>145.89</v>
      </c>
      <c r="D28" s="112">
        <v>145.89</v>
      </c>
      <c r="E28" s="173"/>
      <c r="F28" s="173"/>
      <c r="G28" s="173"/>
      <c r="H28" s="173"/>
      <c r="I28" s="173"/>
      <c r="J28" s="173"/>
    </row>
    <row r="29" s="156" customFormat="1" ht="18" customHeight="1" spans="1:10">
      <c r="A29" s="54">
        <v>2101199</v>
      </c>
      <c r="B29" s="54" t="s">
        <v>71</v>
      </c>
      <c r="C29" s="112">
        <f>SUM(D29:F29,H29:J29)</f>
        <v>93.72</v>
      </c>
      <c r="D29" s="112">
        <v>93.72</v>
      </c>
      <c r="E29" s="173"/>
      <c r="F29" s="173"/>
      <c r="G29" s="173"/>
      <c r="H29" s="173"/>
      <c r="I29" s="173"/>
      <c r="J29" s="173"/>
    </row>
    <row r="30" s="156" customFormat="1" ht="18" customHeight="1" spans="1:10">
      <c r="A30" s="109">
        <v>212</v>
      </c>
      <c r="B30" s="109" t="s">
        <v>72</v>
      </c>
      <c r="C30" s="168">
        <f>SUM(C31,C33)</f>
        <v>2464.34</v>
      </c>
      <c r="D30" s="168">
        <f>SUM(D31,D33)</f>
        <v>2464.34</v>
      </c>
      <c r="E30" s="173"/>
      <c r="F30" s="173"/>
      <c r="G30" s="173"/>
      <c r="H30" s="173"/>
      <c r="I30" s="173"/>
      <c r="J30" s="173"/>
    </row>
    <row r="31" s="156" customFormat="1" ht="18" customHeight="1" spans="1:10">
      <c r="A31" s="54">
        <v>21203</v>
      </c>
      <c r="B31" s="116" t="s">
        <v>73</v>
      </c>
      <c r="C31" s="174">
        <f>C32</f>
        <v>172.34</v>
      </c>
      <c r="D31" s="174">
        <f>D32</f>
        <v>172.34</v>
      </c>
      <c r="E31" s="173"/>
      <c r="F31" s="173"/>
      <c r="G31" s="173"/>
      <c r="H31" s="173"/>
      <c r="I31" s="173"/>
      <c r="J31" s="173"/>
    </row>
    <row r="32" s="156" customFormat="1" ht="18" customHeight="1" spans="1:10">
      <c r="A32" s="54">
        <v>2120399</v>
      </c>
      <c r="B32" s="116" t="s">
        <v>74</v>
      </c>
      <c r="C32" s="174">
        <f>SUM(D32:F32,H32:J32)</f>
        <v>172.34</v>
      </c>
      <c r="D32" s="174">
        <v>172.34</v>
      </c>
      <c r="E32" s="173"/>
      <c r="F32" s="173"/>
      <c r="G32" s="173"/>
      <c r="H32" s="173"/>
      <c r="I32" s="173"/>
      <c r="J32" s="173"/>
    </row>
    <row r="33" s="156" customFormat="1" ht="18" customHeight="1" spans="1:10">
      <c r="A33" s="54">
        <v>21208</v>
      </c>
      <c r="B33" s="179" t="s">
        <v>75</v>
      </c>
      <c r="C33" s="177">
        <f>C34</f>
        <v>2292</v>
      </c>
      <c r="D33" s="177">
        <f>D34</f>
        <v>2292</v>
      </c>
      <c r="E33" s="173"/>
      <c r="F33" s="173"/>
      <c r="G33" s="173"/>
      <c r="H33" s="173"/>
      <c r="I33" s="173"/>
      <c r="J33" s="173"/>
    </row>
    <row r="34" s="156" customFormat="1" ht="18" customHeight="1" spans="1:10">
      <c r="A34" s="54">
        <v>2120899</v>
      </c>
      <c r="B34" s="179" t="s">
        <v>76</v>
      </c>
      <c r="C34" s="177">
        <f>SUM(D34:F34,H34:J34)</f>
        <v>2292</v>
      </c>
      <c r="D34" s="177">
        <v>2292</v>
      </c>
      <c r="E34" s="173"/>
      <c r="F34" s="173"/>
      <c r="G34" s="173"/>
      <c r="H34" s="173"/>
      <c r="I34" s="173"/>
      <c r="J34" s="173"/>
    </row>
    <row r="35" s="156" customFormat="1" ht="18" customHeight="1" spans="1:10">
      <c r="A35" s="109" t="s">
        <v>77</v>
      </c>
      <c r="B35" s="109" t="s">
        <v>78</v>
      </c>
      <c r="C35" s="169">
        <f>SUM(C36,C41,C43)</f>
        <v>18040.4</v>
      </c>
      <c r="D35" s="169">
        <f>SUM(D36,D41,D43)</f>
        <v>18040.4</v>
      </c>
      <c r="E35" s="168"/>
      <c r="F35" s="168"/>
      <c r="G35" s="168"/>
      <c r="H35" s="168"/>
      <c r="I35" s="168"/>
      <c r="J35" s="168"/>
    </row>
    <row r="36" s="156" customFormat="1" ht="18" customHeight="1" spans="1:10">
      <c r="A36" s="54" t="s">
        <v>79</v>
      </c>
      <c r="B36" s="54" t="s">
        <v>80</v>
      </c>
      <c r="C36" s="174">
        <f>SUM(C37:C40)</f>
        <v>12071.52</v>
      </c>
      <c r="D36" s="174">
        <f>SUM(D37:D40)</f>
        <v>12071.52</v>
      </c>
      <c r="E36" s="172"/>
      <c r="F36" s="172"/>
      <c r="G36" s="172"/>
      <c r="H36" s="172"/>
      <c r="I36" s="172"/>
      <c r="J36" s="174"/>
    </row>
    <row r="37" s="156" customFormat="1" ht="18" customHeight="1" spans="1:10">
      <c r="A37" s="54" t="s">
        <v>81</v>
      </c>
      <c r="B37" s="54" t="s">
        <v>82</v>
      </c>
      <c r="C37" s="112">
        <f>SUM(D37:F37,H37:J37)</f>
        <v>1579.76</v>
      </c>
      <c r="D37" s="112">
        <v>1579.76</v>
      </c>
      <c r="E37" s="173"/>
      <c r="F37" s="173"/>
      <c r="G37" s="173"/>
      <c r="H37" s="173"/>
      <c r="I37" s="173"/>
      <c r="J37" s="173"/>
    </row>
    <row r="38" s="156" customFormat="1" ht="18" customHeight="1" spans="1:10">
      <c r="A38" s="54">
        <v>2140104</v>
      </c>
      <c r="B38" s="54" t="s">
        <v>83</v>
      </c>
      <c r="C38" s="112">
        <f>SUM(D38:F38,H38:J38)</f>
        <v>1473.18</v>
      </c>
      <c r="D38" s="112">
        <v>1473.18</v>
      </c>
      <c r="E38" s="173"/>
      <c r="F38" s="173"/>
      <c r="G38" s="173"/>
      <c r="H38" s="173"/>
      <c r="I38" s="173"/>
      <c r="J38" s="173"/>
    </row>
    <row r="39" s="156" customFormat="1" ht="18" customHeight="1" spans="1:10">
      <c r="A39" s="13" t="s">
        <v>84</v>
      </c>
      <c r="B39" s="13" t="s">
        <v>85</v>
      </c>
      <c r="C39" s="112">
        <f>SUM(D39:F39,H39:J39)</f>
        <v>7362.77</v>
      </c>
      <c r="D39" s="112">
        <v>7362.77</v>
      </c>
      <c r="E39" s="173"/>
      <c r="F39" s="173"/>
      <c r="G39" s="173"/>
      <c r="H39" s="173"/>
      <c r="I39" s="173"/>
      <c r="J39" s="173"/>
    </row>
    <row r="40" s="158" customFormat="1" ht="18" customHeight="1" spans="1:10">
      <c r="A40" s="13">
        <v>2140112</v>
      </c>
      <c r="B40" s="13" t="s">
        <v>86</v>
      </c>
      <c r="C40" s="112">
        <f>SUM(D40:F40,H40:J40)</f>
        <v>1655.81</v>
      </c>
      <c r="D40" s="118">
        <v>1655.81</v>
      </c>
      <c r="E40" s="14"/>
      <c r="F40" s="14"/>
      <c r="G40" s="14"/>
      <c r="H40" s="14"/>
      <c r="I40" s="14"/>
      <c r="J40" s="190"/>
    </row>
    <row r="41" s="156" customFormat="1" ht="18" customHeight="1" spans="1:10">
      <c r="A41" s="54" t="s">
        <v>87</v>
      </c>
      <c r="B41" s="54" t="s">
        <v>88</v>
      </c>
      <c r="C41" s="115">
        <f>C42</f>
        <v>5524</v>
      </c>
      <c r="D41" s="115">
        <f>D42</f>
        <v>5524</v>
      </c>
      <c r="E41" s="173"/>
      <c r="F41" s="173"/>
      <c r="G41" s="173"/>
      <c r="H41" s="173"/>
      <c r="I41" s="173"/>
      <c r="J41" s="173"/>
    </row>
    <row r="42" s="156" customFormat="1" ht="18" customHeight="1" spans="1:10">
      <c r="A42" s="54">
        <v>2140601</v>
      </c>
      <c r="B42" s="119" t="s">
        <v>89</v>
      </c>
      <c r="C42" s="115">
        <f>SUM(D42:F42,H42:J42)</f>
        <v>5524</v>
      </c>
      <c r="D42" s="115">
        <v>5524</v>
      </c>
      <c r="E42" s="173"/>
      <c r="F42" s="173"/>
      <c r="G42" s="173"/>
      <c r="H42" s="173"/>
      <c r="I42" s="173"/>
      <c r="J42" s="173"/>
    </row>
    <row r="43" s="156" customFormat="1" ht="18" customHeight="1" spans="1:10">
      <c r="A43" s="54">
        <v>21499</v>
      </c>
      <c r="B43" s="121" t="s">
        <v>90</v>
      </c>
      <c r="C43" s="112">
        <f>C44</f>
        <v>444.88</v>
      </c>
      <c r="D43" s="112">
        <f>D44</f>
        <v>444.88</v>
      </c>
      <c r="E43" s="173"/>
      <c r="F43" s="173"/>
      <c r="G43" s="173"/>
      <c r="H43" s="173"/>
      <c r="I43" s="173"/>
      <c r="J43" s="173"/>
    </row>
    <row r="44" s="156" customFormat="1" ht="18" customHeight="1" spans="1:10">
      <c r="A44" s="54">
        <v>2149999</v>
      </c>
      <c r="B44" s="121" t="s">
        <v>91</v>
      </c>
      <c r="C44" s="112">
        <f>SUM(D44:F44,H44:J44)</f>
        <v>444.88</v>
      </c>
      <c r="D44" s="112">
        <v>444.88</v>
      </c>
      <c r="E44" s="173"/>
      <c r="F44" s="173"/>
      <c r="G44" s="173"/>
      <c r="H44" s="173"/>
      <c r="I44" s="173"/>
      <c r="J44" s="173"/>
    </row>
    <row r="45" s="156" customFormat="1" ht="18" customHeight="1" spans="1:10">
      <c r="A45" s="109">
        <v>216</v>
      </c>
      <c r="B45" s="109" t="s">
        <v>92</v>
      </c>
      <c r="C45" s="169">
        <f>C46</f>
        <v>7.5</v>
      </c>
      <c r="D45" s="169">
        <f>D46</f>
        <v>7.5</v>
      </c>
      <c r="E45" s="173"/>
      <c r="F45" s="173"/>
      <c r="G45" s="173"/>
      <c r="H45" s="173"/>
      <c r="I45" s="173"/>
      <c r="J45" s="173"/>
    </row>
    <row r="46" s="156" customFormat="1" ht="18" customHeight="1" spans="1:10">
      <c r="A46" s="54">
        <v>21606</v>
      </c>
      <c r="B46" s="54" t="s">
        <v>93</v>
      </c>
      <c r="C46" s="172">
        <f>SUM(C47)</f>
        <v>7.5</v>
      </c>
      <c r="D46" s="172">
        <f>SUM(D47)</f>
        <v>7.5</v>
      </c>
      <c r="E46" s="173"/>
      <c r="F46" s="173"/>
      <c r="G46" s="173"/>
      <c r="H46" s="173"/>
      <c r="I46" s="173"/>
      <c r="J46" s="173"/>
    </row>
    <row r="47" s="156" customFormat="1" ht="18" customHeight="1" spans="1:10">
      <c r="A47" s="54">
        <v>2160699</v>
      </c>
      <c r="B47" s="54" t="s">
        <v>94</v>
      </c>
      <c r="C47" s="172">
        <f>SUM(D47:F47,H47:J47)</f>
        <v>7.5</v>
      </c>
      <c r="D47" s="172">
        <v>7.5</v>
      </c>
      <c r="E47" s="173"/>
      <c r="F47" s="173"/>
      <c r="G47" s="173"/>
      <c r="H47" s="173"/>
      <c r="I47" s="173"/>
      <c r="J47" s="173"/>
    </row>
    <row r="48" s="156" customFormat="1" ht="18" customHeight="1" spans="1:10">
      <c r="A48" s="109" t="s">
        <v>95</v>
      </c>
      <c r="B48" s="109" t="s">
        <v>96</v>
      </c>
      <c r="C48" s="168">
        <f>C49</f>
        <v>270.12</v>
      </c>
      <c r="D48" s="168">
        <f>D49</f>
        <v>270.12</v>
      </c>
      <c r="E48" s="173"/>
      <c r="F48" s="173"/>
      <c r="G48" s="173"/>
      <c r="H48" s="173"/>
      <c r="I48" s="173"/>
      <c r="J48" s="173"/>
    </row>
    <row r="49" s="156" customFormat="1" ht="18" customHeight="1" spans="1:10">
      <c r="A49" s="54" t="s">
        <v>97</v>
      </c>
      <c r="B49" s="54" t="s">
        <v>98</v>
      </c>
      <c r="C49" s="174">
        <f>C50</f>
        <v>270.12</v>
      </c>
      <c r="D49" s="174">
        <f>D50</f>
        <v>270.12</v>
      </c>
      <c r="E49" s="173"/>
      <c r="F49" s="173"/>
      <c r="G49" s="173"/>
      <c r="H49" s="173"/>
      <c r="I49" s="173"/>
      <c r="J49" s="173"/>
    </row>
    <row r="50" s="156" customFormat="1" ht="18" customHeight="1" spans="1:10">
      <c r="A50" s="54" t="s">
        <v>99</v>
      </c>
      <c r="B50" s="54" t="s">
        <v>100</v>
      </c>
      <c r="C50" s="174">
        <f>SUM(D50:F50,H50:J50)</f>
        <v>270.12</v>
      </c>
      <c r="D50" s="187">
        <v>270.12</v>
      </c>
      <c r="E50" s="173"/>
      <c r="F50" s="173"/>
      <c r="G50" s="173"/>
      <c r="H50" s="173"/>
      <c r="I50" s="173"/>
      <c r="J50" s="173"/>
    </row>
    <row r="51" ht="16" customHeight="1" spans="1:10">
      <c r="A51" s="57" t="s">
        <v>101</v>
      </c>
      <c r="C51" s="91"/>
      <c r="D51" s="91"/>
      <c r="E51" s="91"/>
      <c r="F51" s="91"/>
      <c r="G51" s="91"/>
      <c r="H51" s="91"/>
      <c r="I51" s="91"/>
      <c r="J51" s="91"/>
    </row>
    <row r="52" ht="21" customHeight="1" spans="3:10">
      <c r="C52" s="91"/>
      <c r="D52" s="91"/>
      <c r="E52" s="91"/>
      <c r="F52" s="91"/>
      <c r="G52" s="91"/>
      <c r="H52" s="91"/>
      <c r="I52" s="91"/>
      <c r="J52" s="91"/>
    </row>
    <row r="53" ht="21" customHeight="1" spans="3:10">
      <c r="C53" s="91"/>
      <c r="D53" s="91"/>
      <c r="E53" s="91"/>
      <c r="F53" s="91"/>
      <c r="G53" s="91"/>
      <c r="H53" s="91"/>
      <c r="I53" s="91"/>
      <c r="J53" s="91"/>
    </row>
    <row r="54" ht="21" customHeight="1" spans="3:10">
      <c r="C54" s="91"/>
      <c r="D54" s="91"/>
      <c r="E54" s="91"/>
      <c r="F54" s="91"/>
      <c r="G54" s="91"/>
      <c r="H54" s="91"/>
      <c r="I54" s="91"/>
      <c r="J54" s="91"/>
    </row>
    <row r="55" ht="21" customHeight="1" spans="3:10">
      <c r="C55" s="91"/>
      <c r="D55" s="91"/>
      <c r="E55" s="91"/>
      <c r="F55" s="91"/>
      <c r="G55" s="91"/>
      <c r="H55" s="91"/>
      <c r="I55" s="91"/>
      <c r="J55" s="91"/>
    </row>
    <row r="56" ht="21" customHeight="1" spans="3:10">
      <c r="C56" s="91"/>
      <c r="D56" s="91"/>
      <c r="E56" s="91"/>
      <c r="F56" s="91"/>
      <c r="G56" s="91"/>
      <c r="H56" s="91"/>
      <c r="I56" s="91"/>
      <c r="J56" s="91"/>
    </row>
    <row r="57" ht="21" customHeight="1" spans="3:10">
      <c r="C57" s="91"/>
      <c r="D57" s="91"/>
      <c r="E57" s="91"/>
      <c r="F57" s="91"/>
      <c r="G57" s="91"/>
      <c r="H57" s="91"/>
      <c r="I57" s="91"/>
      <c r="J57" s="91"/>
    </row>
    <row r="58" ht="21" customHeight="1" spans="3:10">
      <c r="C58" s="91"/>
      <c r="D58" s="91"/>
      <c r="E58" s="91"/>
      <c r="F58" s="91"/>
      <c r="G58" s="91"/>
      <c r="H58" s="91"/>
      <c r="I58" s="91"/>
      <c r="J58" s="91"/>
    </row>
    <row r="59" ht="21" customHeight="1" spans="3:10">
      <c r="C59" s="91"/>
      <c r="D59" s="91"/>
      <c r="E59" s="91"/>
      <c r="F59" s="91"/>
      <c r="G59" s="91"/>
      <c r="H59" s="91"/>
      <c r="I59" s="91"/>
      <c r="J59" s="91"/>
    </row>
    <row r="60" ht="21" customHeight="1" spans="3:10">
      <c r="C60" s="91"/>
      <c r="D60" s="91"/>
      <c r="E60" s="91"/>
      <c r="F60" s="91"/>
      <c r="G60" s="91"/>
      <c r="H60" s="91"/>
      <c r="I60" s="91"/>
      <c r="J60" s="91"/>
    </row>
    <row r="61" ht="21" customHeight="1" spans="3:10">
      <c r="C61" s="91"/>
      <c r="D61" s="91"/>
      <c r="E61" s="91"/>
      <c r="F61" s="91"/>
      <c r="G61" s="91"/>
      <c r="H61" s="91"/>
      <c r="I61" s="91"/>
      <c r="J61" s="91"/>
    </row>
    <row r="62" ht="21" customHeight="1" spans="3:10">
      <c r="C62" s="91"/>
      <c r="D62" s="91"/>
      <c r="E62" s="91"/>
      <c r="F62" s="91"/>
      <c r="G62" s="91"/>
      <c r="H62" s="91"/>
      <c r="I62" s="91"/>
      <c r="J62" s="91"/>
    </row>
    <row r="63" ht="21" customHeight="1"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row r="96" spans="3:10">
      <c r="C96" s="91"/>
      <c r="D96" s="91"/>
      <c r="E96" s="91"/>
      <c r="F96" s="91"/>
      <c r="G96" s="91"/>
      <c r="H96" s="91"/>
      <c r="I96" s="91"/>
      <c r="J96" s="91"/>
    </row>
    <row r="97" spans="3:10">
      <c r="C97" s="91"/>
      <c r="D97" s="91"/>
      <c r="E97" s="91"/>
      <c r="F97" s="91"/>
      <c r="G97" s="91"/>
      <c r="H97" s="91"/>
      <c r="I97" s="91"/>
      <c r="J97" s="91"/>
    </row>
    <row r="98" spans="3:10">
      <c r="C98" s="91"/>
      <c r="D98" s="91"/>
      <c r="E98" s="91"/>
      <c r="F98" s="91"/>
      <c r="G98" s="91"/>
      <c r="H98" s="91"/>
      <c r="I98" s="91"/>
      <c r="J98" s="91"/>
    </row>
    <row r="99" spans="3:10">
      <c r="C99" s="91"/>
      <c r="D99" s="91"/>
      <c r="E99" s="91"/>
      <c r="F99" s="91"/>
      <c r="G99" s="91"/>
      <c r="H99" s="91"/>
      <c r="I99" s="91"/>
      <c r="J99" s="91"/>
    </row>
    <row r="100" spans="3:10">
      <c r="C100" s="91"/>
      <c r="D100" s="91"/>
      <c r="E100" s="91"/>
      <c r="F100" s="91"/>
      <c r="G100" s="91"/>
      <c r="H100" s="91"/>
      <c r="I100" s="91"/>
      <c r="J100" s="91"/>
    </row>
    <row r="101" spans="3:10">
      <c r="C101" s="91"/>
      <c r="D101" s="91"/>
      <c r="E101" s="91"/>
      <c r="F101" s="91"/>
      <c r="G101" s="91"/>
      <c r="H101" s="91"/>
      <c r="I101" s="91"/>
      <c r="J101" s="91"/>
    </row>
    <row r="102" spans="3:10">
      <c r="C102" s="91"/>
      <c r="D102" s="91"/>
      <c r="E102" s="91"/>
      <c r="F102" s="91"/>
      <c r="G102" s="91"/>
      <c r="H102" s="91"/>
      <c r="I102" s="91"/>
      <c r="J102" s="91"/>
    </row>
    <row r="103" spans="3:10">
      <c r="C103" s="91"/>
      <c r="D103" s="91"/>
      <c r="E103" s="91"/>
      <c r="F103" s="91"/>
      <c r="G103" s="91"/>
      <c r="H103" s="91"/>
      <c r="I103" s="91"/>
      <c r="J103" s="91"/>
    </row>
    <row r="104" spans="3:10">
      <c r="C104" s="91"/>
      <c r="D104" s="91"/>
      <c r="E104" s="91"/>
      <c r="F104" s="91"/>
      <c r="G104" s="91"/>
      <c r="H104" s="91"/>
      <c r="I104" s="91"/>
      <c r="J104" s="91"/>
    </row>
    <row r="105" spans="3:10">
      <c r="C105" s="91"/>
      <c r="D105" s="91"/>
      <c r="E105" s="91"/>
      <c r="F105" s="91"/>
      <c r="G105" s="91"/>
      <c r="H105" s="91"/>
      <c r="I105" s="91"/>
      <c r="J105" s="91"/>
    </row>
    <row r="106" spans="3:10">
      <c r="C106" s="91"/>
      <c r="D106" s="91"/>
      <c r="E106" s="91"/>
      <c r="F106" s="91"/>
      <c r="G106" s="91"/>
      <c r="H106" s="91"/>
      <c r="I106" s="91"/>
      <c r="J106" s="91"/>
    </row>
    <row r="107" spans="3:10">
      <c r="C107" s="91"/>
      <c r="D107" s="91"/>
      <c r="E107" s="91"/>
      <c r="F107" s="91"/>
      <c r="G107" s="91"/>
      <c r="H107" s="91"/>
      <c r="I107" s="91"/>
      <c r="J107" s="91"/>
    </row>
    <row r="108" spans="3:10">
      <c r="C108" s="91"/>
      <c r="D108" s="91"/>
      <c r="E108" s="91"/>
      <c r="F108" s="91"/>
      <c r="G108" s="91"/>
      <c r="H108" s="91"/>
      <c r="I108" s="91"/>
      <c r="J108" s="91"/>
    </row>
    <row r="109" spans="3:10">
      <c r="C109" s="91"/>
      <c r="D109" s="91"/>
      <c r="E109" s="91"/>
      <c r="F109" s="91"/>
      <c r="G109" s="91"/>
      <c r="H109" s="91"/>
      <c r="I109" s="91"/>
      <c r="J109" s="91"/>
    </row>
    <row r="110" spans="3:10">
      <c r="C110" s="91"/>
      <c r="D110" s="91"/>
      <c r="E110" s="91"/>
      <c r="F110" s="91"/>
      <c r="G110" s="91"/>
      <c r="H110" s="91"/>
      <c r="I110" s="91"/>
      <c r="J110" s="91"/>
    </row>
    <row r="111" spans="3:10">
      <c r="C111" s="91"/>
      <c r="D111" s="91"/>
      <c r="E111" s="91"/>
      <c r="F111" s="91"/>
      <c r="G111" s="91"/>
      <c r="H111" s="91"/>
      <c r="I111" s="91"/>
      <c r="J111" s="91"/>
    </row>
    <row r="112" spans="3:10">
      <c r="C112" s="91"/>
      <c r="D112" s="91"/>
      <c r="E112" s="91"/>
      <c r="F112" s="91"/>
      <c r="G112" s="91"/>
      <c r="H112" s="91"/>
      <c r="I112" s="91"/>
      <c r="J112"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590277777777778" top="0.590277777777778" bottom="0.393055555555556" header="0.118055555555556" footer="0.118055555555556"/>
  <pageSetup paperSize="9" orientation="landscape" horizontalDpi="600"/>
  <headerFooter alignWithMargins="0">
    <oddFooter>&amp;C第 &amp;P 页，共 &amp;N 页</oddFooter>
  </headerFooter>
  <ignoredErrors>
    <ignoredError sqref="C48:D4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opLeftCell="A28" workbookViewId="0">
      <selection activeCell="B48" sqref="B48"/>
    </sheetView>
  </sheetViews>
  <sheetFormatPr defaultColWidth="9" defaultRowHeight="11.25" outlineLevelCol="7"/>
  <cols>
    <col min="1" max="1" width="14" style="159" customWidth="1"/>
    <col min="2" max="2" width="51.8333333333333" style="1" customWidth="1"/>
    <col min="3" max="3" width="19.3333333333333" style="1" customWidth="1"/>
    <col min="4" max="4" width="17.6666666666667" style="1" customWidth="1"/>
    <col min="5" max="5" width="17" style="1" customWidth="1"/>
    <col min="6" max="6" width="13.8333333333333" style="1" customWidth="1"/>
    <col min="7" max="8" width="13.3333333333333" style="1" customWidth="1"/>
    <col min="9"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3" width="9.33333333333333" style="1"/>
    <col min="16384" max="16384" width="9" style="1"/>
  </cols>
  <sheetData>
    <row r="1" ht="27" customHeight="1" spans="1:8">
      <c r="A1" s="223" t="s">
        <v>102</v>
      </c>
      <c r="B1" s="2"/>
      <c r="C1" s="2"/>
      <c r="D1" s="2"/>
      <c r="E1" s="2"/>
      <c r="F1" s="2"/>
      <c r="G1" s="2"/>
      <c r="H1" s="2"/>
    </row>
    <row r="2" ht="13.5" spans="1:8">
      <c r="A2" s="3"/>
      <c r="B2" s="160"/>
      <c r="C2" s="160"/>
      <c r="D2" s="160"/>
      <c r="E2" s="160"/>
      <c r="F2" s="160"/>
      <c r="G2" s="160"/>
      <c r="H2" s="92" t="s">
        <v>103</v>
      </c>
    </row>
    <row r="3" ht="14.25" spans="1:8">
      <c r="A3" s="39" t="s">
        <v>3</v>
      </c>
      <c r="B3" s="39"/>
      <c r="C3" s="160"/>
      <c r="D3" s="160"/>
      <c r="E3" s="161"/>
      <c r="F3" s="160"/>
      <c r="G3" s="160"/>
      <c r="H3" s="92" t="s">
        <v>4</v>
      </c>
    </row>
    <row r="4" ht="19.9" customHeight="1" spans="1:8">
      <c r="A4" s="162" t="s">
        <v>7</v>
      </c>
      <c r="B4" s="163" t="s">
        <v>35</v>
      </c>
      <c r="C4" s="164" t="s">
        <v>25</v>
      </c>
      <c r="D4" s="164" t="s">
        <v>104</v>
      </c>
      <c r="E4" s="164" t="s">
        <v>105</v>
      </c>
      <c r="F4" s="164" t="s">
        <v>106</v>
      </c>
      <c r="G4" s="164" t="s">
        <v>107</v>
      </c>
      <c r="H4" s="164" t="s">
        <v>108</v>
      </c>
    </row>
    <row r="5" ht="12" customHeight="1" spans="1:8">
      <c r="A5" s="164" t="s">
        <v>42</v>
      </c>
      <c r="B5" s="164" t="s">
        <v>43</v>
      </c>
      <c r="C5" s="165"/>
      <c r="D5" s="165"/>
      <c r="E5" s="165"/>
      <c r="F5" s="165"/>
      <c r="G5" s="165"/>
      <c r="H5" s="165"/>
    </row>
    <row r="6" ht="12" customHeight="1" spans="1:8">
      <c r="A6" s="165"/>
      <c r="B6" s="165" t="s">
        <v>35</v>
      </c>
      <c r="C6" s="165"/>
      <c r="D6" s="165"/>
      <c r="E6" s="165"/>
      <c r="F6" s="165"/>
      <c r="G6" s="165"/>
      <c r="H6" s="165"/>
    </row>
    <row r="7" ht="12" customHeight="1" spans="1:8">
      <c r="A7" s="166"/>
      <c r="B7" s="166" t="s">
        <v>35</v>
      </c>
      <c r="C7" s="166"/>
      <c r="D7" s="166"/>
      <c r="E7" s="166"/>
      <c r="F7" s="166"/>
      <c r="G7" s="166"/>
      <c r="H7" s="166"/>
    </row>
    <row r="8" ht="18" customHeight="1" spans="1:8">
      <c r="A8" s="167" t="s">
        <v>46</v>
      </c>
      <c r="B8" s="167"/>
      <c r="C8" s="168">
        <f>SUM(C9,C14,C23,C30,C35,C45,C48)</f>
        <v>23959.05</v>
      </c>
      <c r="D8" s="168">
        <f>SUM(D9,D14,D23,D30,D35,D45,D48)</f>
        <v>6997.15</v>
      </c>
      <c r="E8" s="169">
        <f>SUM(E9,E14,E23,E30,E35,E45,E48)</f>
        <v>16961.9</v>
      </c>
      <c r="F8" s="170"/>
      <c r="G8" s="170"/>
      <c r="H8" s="170"/>
    </row>
    <row r="9" ht="18" customHeight="1" spans="1:8">
      <c r="A9" s="9" t="s">
        <v>47</v>
      </c>
      <c r="B9" s="9" t="s">
        <v>48</v>
      </c>
      <c r="C9" s="171">
        <f>SUM(C10,C12)</f>
        <v>2.1</v>
      </c>
      <c r="D9" s="171">
        <f>SUM(D10,D12)</f>
        <v>0.3</v>
      </c>
      <c r="E9" s="171">
        <f>SUM(E10,E12)</f>
        <v>1.8</v>
      </c>
      <c r="F9" s="14"/>
      <c r="G9" s="14"/>
      <c r="H9" s="14"/>
    </row>
    <row r="10" ht="18" customHeight="1" spans="1:8">
      <c r="A10" s="54">
        <v>20113</v>
      </c>
      <c r="B10" s="54" t="s">
        <v>49</v>
      </c>
      <c r="C10" s="172">
        <f>C11</f>
        <v>1.8</v>
      </c>
      <c r="D10" s="172"/>
      <c r="E10" s="172">
        <f>E11</f>
        <v>1.8</v>
      </c>
      <c r="F10" s="173"/>
      <c r="G10" s="173"/>
      <c r="H10" s="173"/>
    </row>
    <row r="11" ht="18" customHeight="1" spans="1:8">
      <c r="A11" s="54">
        <v>2011308</v>
      </c>
      <c r="B11" s="54" t="s">
        <v>50</v>
      </c>
      <c r="C11" s="172">
        <f t="shared" ref="C11:C22" si="0">SUM(D11:H11)</f>
        <v>1.8</v>
      </c>
      <c r="D11" s="172"/>
      <c r="E11" s="172">
        <v>1.8</v>
      </c>
      <c r="F11" s="173"/>
      <c r="G11" s="173"/>
      <c r="H11" s="173"/>
    </row>
    <row r="12" ht="18" customHeight="1" spans="1:8">
      <c r="A12" s="54">
        <v>20132</v>
      </c>
      <c r="B12" s="54" t="s">
        <v>51</v>
      </c>
      <c r="C12" s="172">
        <f>C13</f>
        <v>0.3</v>
      </c>
      <c r="D12" s="172">
        <f>D13</f>
        <v>0.3</v>
      </c>
      <c r="E12" s="172"/>
      <c r="F12" s="173"/>
      <c r="G12" s="173"/>
      <c r="H12" s="173"/>
    </row>
    <row r="13" ht="18" customHeight="1" spans="1:8">
      <c r="A13" s="54">
        <v>2013299</v>
      </c>
      <c r="B13" s="54" t="s">
        <v>52</v>
      </c>
      <c r="C13" s="172">
        <f t="shared" si="0"/>
        <v>0.3</v>
      </c>
      <c r="D13" s="172">
        <v>0.3</v>
      </c>
      <c r="E13" s="172"/>
      <c r="F13" s="173"/>
      <c r="G13" s="173"/>
      <c r="H13" s="173"/>
    </row>
    <row r="14" s="155" customFormat="1" ht="18" customHeight="1" spans="1:8">
      <c r="A14" s="109" t="s">
        <v>53</v>
      </c>
      <c r="B14" s="109" t="s">
        <v>54</v>
      </c>
      <c r="C14" s="168">
        <f>SUM(C15,C21)</f>
        <v>1564.66</v>
      </c>
      <c r="D14" s="168">
        <f>SUM(D15,D21)</f>
        <v>1564.66</v>
      </c>
      <c r="E14" s="168"/>
      <c r="F14" s="173"/>
      <c r="G14" s="173"/>
      <c r="H14" s="173"/>
    </row>
    <row r="15" s="156" customFormat="1" ht="18" customHeight="1" spans="1:8">
      <c r="A15" s="54" t="s">
        <v>55</v>
      </c>
      <c r="B15" s="54" t="s">
        <v>56</v>
      </c>
      <c r="C15" s="172">
        <f>SUM(C16:C20)</f>
        <v>1517.3</v>
      </c>
      <c r="D15" s="172">
        <f>SUM(D16:D20)</f>
        <v>1517.3</v>
      </c>
      <c r="E15" s="174"/>
      <c r="F15" s="173"/>
      <c r="G15" s="173"/>
      <c r="H15" s="173"/>
    </row>
    <row r="16" s="156" customFormat="1" ht="18" customHeight="1" spans="1:8">
      <c r="A16" s="54">
        <v>2080501</v>
      </c>
      <c r="B16" s="54" t="s">
        <v>57</v>
      </c>
      <c r="C16" s="172">
        <f t="shared" si="0"/>
        <v>28.6</v>
      </c>
      <c r="D16" s="172">
        <v>28.6</v>
      </c>
      <c r="E16" s="175"/>
      <c r="F16" s="173"/>
      <c r="G16" s="173"/>
      <c r="H16" s="173"/>
    </row>
    <row r="17" s="156" customFormat="1" ht="18" customHeight="1" spans="1:8">
      <c r="A17" s="54">
        <v>2080505</v>
      </c>
      <c r="B17" s="54" t="s">
        <v>58</v>
      </c>
      <c r="C17" s="112">
        <f t="shared" si="0"/>
        <v>413.69</v>
      </c>
      <c r="D17" s="112">
        <v>413.69</v>
      </c>
      <c r="E17" s="175"/>
      <c r="F17" s="173"/>
      <c r="G17" s="173"/>
      <c r="H17" s="173"/>
    </row>
    <row r="18" s="156" customFormat="1" ht="18" customHeight="1" spans="1:8">
      <c r="A18" s="54">
        <v>2080506</v>
      </c>
      <c r="B18" s="54" t="s">
        <v>59</v>
      </c>
      <c r="C18" s="112">
        <f t="shared" si="0"/>
        <v>247.68</v>
      </c>
      <c r="D18" s="112">
        <v>247.68</v>
      </c>
      <c r="E18" s="175"/>
      <c r="F18" s="173"/>
      <c r="G18" s="173"/>
      <c r="H18" s="173"/>
    </row>
    <row r="19" s="156" customFormat="1" ht="18" customHeight="1" spans="1:8">
      <c r="A19" s="54">
        <v>2080508</v>
      </c>
      <c r="B19" s="54" t="s">
        <v>60</v>
      </c>
      <c r="C19" s="112">
        <f t="shared" si="0"/>
        <v>4.97</v>
      </c>
      <c r="D19" s="112">
        <v>4.97</v>
      </c>
      <c r="E19" s="175"/>
      <c r="F19" s="173"/>
      <c r="G19" s="173"/>
      <c r="H19" s="173"/>
    </row>
    <row r="20" s="156" customFormat="1" ht="18" customHeight="1" spans="1:8">
      <c r="A20" s="54">
        <v>2080599</v>
      </c>
      <c r="B20" s="54" t="s">
        <v>61</v>
      </c>
      <c r="C20" s="112">
        <f t="shared" si="0"/>
        <v>822.36</v>
      </c>
      <c r="D20" s="112">
        <v>822.36</v>
      </c>
      <c r="E20" s="175"/>
      <c r="F20" s="173"/>
      <c r="G20" s="173"/>
      <c r="H20" s="173"/>
    </row>
    <row r="21" s="156" customFormat="1" ht="18" customHeight="1" spans="1:8">
      <c r="A21" s="54">
        <v>20808</v>
      </c>
      <c r="B21" s="54" t="s">
        <v>62</v>
      </c>
      <c r="C21" s="172">
        <f t="shared" si="0"/>
        <v>47.36</v>
      </c>
      <c r="D21" s="174">
        <f>D22</f>
        <v>47.36</v>
      </c>
      <c r="E21" s="174"/>
      <c r="F21" s="173"/>
      <c r="G21" s="173"/>
      <c r="H21" s="173"/>
    </row>
    <row r="22" s="156" customFormat="1" ht="18" customHeight="1" spans="1:8">
      <c r="A22" s="54">
        <v>2080801</v>
      </c>
      <c r="B22" s="54" t="s">
        <v>63</v>
      </c>
      <c r="C22" s="172">
        <f t="shared" si="0"/>
        <v>47.36</v>
      </c>
      <c r="D22" s="174">
        <v>47.36</v>
      </c>
      <c r="E22" s="175"/>
      <c r="F22" s="173"/>
      <c r="G22" s="173"/>
      <c r="H22" s="173"/>
    </row>
    <row r="23" s="155" customFormat="1" ht="18" customHeight="1" spans="1:8">
      <c r="A23" s="109" t="s">
        <v>64</v>
      </c>
      <c r="B23" s="109" t="s">
        <v>65</v>
      </c>
      <c r="C23" s="168">
        <f>SUM(C24,C26)</f>
        <v>647.73</v>
      </c>
      <c r="D23" s="168">
        <f>SUM(D24,D26)</f>
        <v>319.73</v>
      </c>
      <c r="E23" s="176">
        <f>SUM(E24,E26)</f>
        <v>328</v>
      </c>
      <c r="F23" s="173"/>
      <c r="G23" s="173"/>
      <c r="H23" s="173"/>
    </row>
    <row r="24" s="156" customFormat="1" ht="18" customHeight="1" spans="1:8">
      <c r="A24" s="54">
        <v>21004</v>
      </c>
      <c r="B24" s="54" t="s">
        <v>66</v>
      </c>
      <c r="C24" s="177">
        <f>C25</f>
        <v>328</v>
      </c>
      <c r="D24" s="177"/>
      <c r="E24" s="177">
        <f>E25</f>
        <v>328</v>
      </c>
      <c r="F24" s="173"/>
      <c r="G24" s="173"/>
      <c r="H24" s="173"/>
    </row>
    <row r="25" s="156" customFormat="1" ht="18" customHeight="1" spans="1:8">
      <c r="A25" s="54">
        <v>2100499</v>
      </c>
      <c r="B25" s="54" t="s">
        <v>67</v>
      </c>
      <c r="C25" s="177">
        <f>SUM(D25:H25)</f>
        <v>328</v>
      </c>
      <c r="D25" s="174"/>
      <c r="E25" s="178">
        <v>328</v>
      </c>
      <c r="F25" s="173"/>
      <c r="G25" s="173"/>
      <c r="H25" s="173"/>
    </row>
    <row r="26" s="155" customFormat="1" ht="18" customHeight="1" spans="1:8">
      <c r="A26" s="54">
        <v>21011</v>
      </c>
      <c r="B26" s="54" t="s">
        <v>68</v>
      </c>
      <c r="C26" s="112">
        <f>SUM(C27:C29)</f>
        <v>319.73</v>
      </c>
      <c r="D26" s="174">
        <f>SUM(D27:D29)</f>
        <v>319.73</v>
      </c>
      <c r="E26" s="174"/>
      <c r="F26" s="173"/>
      <c r="G26" s="173"/>
      <c r="H26" s="173"/>
    </row>
    <row r="27" s="155" customFormat="1" ht="18" customHeight="1" spans="1:8">
      <c r="A27" s="54">
        <v>2101101</v>
      </c>
      <c r="B27" s="54" t="s">
        <v>69</v>
      </c>
      <c r="C27" s="112">
        <f>SUM(D27:H27)</f>
        <v>80.12</v>
      </c>
      <c r="D27" s="174">
        <v>80.12</v>
      </c>
      <c r="E27" s="175"/>
      <c r="F27" s="173"/>
      <c r="G27" s="173"/>
      <c r="H27" s="173"/>
    </row>
    <row r="28" s="156" customFormat="1" ht="18" customHeight="1" spans="1:8">
      <c r="A28" s="54">
        <v>2101102</v>
      </c>
      <c r="B28" s="54" t="s">
        <v>70</v>
      </c>
      <c r="C28" s="112">
        <f>SUM(D28:H28)</f>
        <v>145.89</v>
      </c>
      <c r="D28" s="174">
        <v>145.89</v>
      </c>
      <c r="E28" s="175"/>
      <c r="F28" s="173"/>
      <c r="G28" s="173"/>
      <c r="H28" s="173"/>
    </row>
    <row r="29" s="156" customFormat="1" ht="18" customHeight="1" spans="1:8">
      <c r="A29" s="54">
        <v>2101199</v>
      </c>
      <c r="B29" s="54" t="s">
        <v>71</v>
      </c>
      <c r="C29" s="112">
        <f>SUM(D29:H29)</f>
        <v>93.72</v>
      </c>
      <c r="D29" s="174">
        <v>93.72</v>
      </c>
      <c r="E29" s="175"/>
      <c r="F29" s="173"/>
      <c r="G29" s="173"/>
      <c r="H29" s="173"/>
    </row>
    <row r="30" s="156" customFormat="1" ht="18" customHeight="1" spans="1:8">
      <c r="A30" s="109">
        <v>212</v>
      </c>
      <c r="B30" s="109" t="s">
        <v>72</v>
      </c>
      <c r="C30" s="168">
        <f>SUM(C31,C33)</f>
        <v>2464.34</v>
      </c>
      <c r="D30" s="168"/>
      <c r="E30" s="168">
        <f>SUM(E31,E33)</f>
        <v>2464.34</v>
      </c>
      <c r="F30" s="173"/>
      <c r="G30" s="173"/>
      <c r="H30" s="173"/>
    </row>
    <row r="31" s="156" customFormat="1" ht="18" customHeight="1" spans="1:8">
      <c r="A31" s="54">
        <v>21203</v>
      </c>
      <c r="B31" s="116" t="s">
        <v>73</v>
      </c>
      <c r="C31" s="174">
        <f>C32</f>
        <v>172.34</v>
      </c>
      <c r="D31" s="174"/>
      <c r="E31" s="175">
        <f>E32</f>
        <v>172.34</v>
      </c>
      <c r="F31" s="173"/>
      <c r="G31" s="173"/>
      <c r="H31" s="173"/>
    </row>
    <row r="32" s="157" customFormat="1" ht="18" customHeight="1" spans="1:8">
      <c r="A32" s="54">
        <v>2120399</v>
      </c>
      <c r="B32" s="116" t="s">
        <v>74</v>
      </c>
      <c r="C32" s="174">
        <f>SUM(D32:H32)</f>
        <v>172.34</v>
      </c>
      <c r="D32" s="174"/>
      <c r="E32" s="175">
        <v>172.34</v>
      </c>
      <c r="F32" s="173"/>
      <c r="G32" s="173"/>
      <c r="H32" s="173"/>
    </row>
    <row r="33" s="156" customFormat="1" ht="18" customHeight="1" spans="1:8">
      <c r="A33" s="54">
        <v>21208</v>
      </c>
      <c r="B33" s="179" t="s">
        <v>75</v>
      </c>
      <c r="C33" s="177">
        <f>C34</f>
        <v>2292</v>
      </c>
      <c r="D33" s="177"/>
      <c r="E33" s="177">
        <f>E34</f>
        <v>2292</v>
      </c>
      <c r="F33" s="173"/>
      <c r="G33" s="173"/>
      <c r="H33" s="173"/>
    </row>
    <row r="34" s="156" customFormat="1" ht="18" customHeight="1" spans="1:8">
      <c r="A34" s="54">
        <v>2120899</v>
      </c>
      <c r="B34" s="179" t="s">
        <v>76</v>
      </c>
      <c r="C34" s="177">
        <f>SUM(D34:H34)</f>
        <v>2292</v>
      </c>
      <c r="D34" s="177"/>
      <c r="E34" s="177">
        <v>2292</v>
      </c>
      <c r="F34" s="173"/>
      <c r="G34" s="173"/>
      <c r="H34" s="173"/>
    </row>
    <row r="35" s="156" customFormat="1" ht="18" customHeight="1" spans="1:8">
      <c r="A35" s="109" t="s">
        <v>77</v>
      </c>
      <c r="B35" s="109" t="s">
        <v>78</v>
      </c>
      <c r="C35" s="169">
        <f>SUM(C36,C41,C43)</f>
        <v>19002.6</v>
      </c>
      <c r="D35" s="168">
        <f>SUM(D36,D41,D43)</f>
        <v>4842.34</v>
      </c>
      <c r="E35" s="168">
        <f>SUM(E36,E41,E43)</f>
        <v>14160.26</v>
      </c>
      <c r="F35" s="168"/>
      <c r="G35" s="168"/>
      <c r="H35" s="168"/>
    </row>
    <row r="36" s="156" customFormat="1" ht="18" customHeight="1" spans="1:8">
      <c r="A36" s="54" t="s">
        <v>79</v>
      </c>
      <c r="B36" s="54" t="s">
        <v>80</v>
      </c>
      <c r="C36" s="174">
        <f>SUM(C37:C40)</f>
        <v>12681.42</v>
      </c>
      <c r="D36" s="174">
        <f>SUM(D37:D40)</f>
        <v>4842.34</v>
      </c>
      <c r="E36" s="174">
        <f>SUM(E37:E40)</f>
        <v>7839.08</v>
      </c>
      <c r="F36" s="172"/>
      <c r="G36" s="172"/>
      <c r="H36" s="172"/>
    </row>
    <row r="37" s="156" customFormat="1" ht="18" customHeight="1" spans="1:8">
      <c r="A37" s="54" t="s">
        <v>81</v>
      </c>
      <c r="B37" s="54" t="s">
        <v>82</v>
      </c>
      <c r="C37" s="112">
        <f>SUM(D37:H37)</f>
        <v>1579.76</v>
      </c>
      <c r="D37" s="112">
        <v>1579.76</v>
      </c>
      <c r="E37" s="112"/>
      <c r="F37" s="173"/>
      <c r="G37" s="173"/>
      <c r="H37" s="173"/>
    </row>
    <row r="38" s="158" customFormat="1" ht="18" customHeight="1" spans="1:8">
      <c r="A38" s="54">
        <v>2140104</v>
      </c>
      <c r="B38" s="54" t="s">
        <v>83</v>
      </c>
      <c r="C38" s="112">
        <f t="shared" ref="C38:C47" si="1">SUM(D38:H38)</f>
        <v>1473.18</v>
      </c>
      <c r="D38" s="112"/>
      <c r="E38" s="72">
        <v>1473.18</v>
      </c>
      <c r="F38" s="173"/>
      <c r="G38" s="173"/>
      <c r="H38" s="173"/>
    </row>
    <row r="39" s="158" customFormat="1" ht="18" customHeight="1" spans="1:8">
      <c r="A39" s="13" t="s">
        <v>84</v>
      </c>
      <c r="B39" s="13" t="s">
        <v>85</v>
      </c>
      <c r="C39" s="112">
        <f t="shared" si="1"/>
        <v>7972.67</v>
      </c>
      <c r="D39" s="118">
        <v>2854.84</v>
      </c>
      <c r="E39" s="72">
        <v>5117.83</v>
      </c>
      <c r="F39" s="14"/>
      <c r="G39" s="14"/>
      <c r="H39" s="14"/>
    </row>
    <row r="40" s="158" customFormat="1" ht="18" customHeight="1" spans="1:8">
      <c r="A40" s="13">
        <v>2140112</v>
      </c>
      <c r="B40" s="13" t="s">
        <v>86</v>
      </c>
      <c r="C40" s="112">
        <f t="shared" si="1"/>
        <v>1655.81</v>
      </c>
      <c r="D40" s="112">
        <v>407.74</v>
      </c>
      <c r="E40" s="112">
        <v>1248.07</v>
      </c>
      <c r="F40" s="173"/>
      <c r="G40" s="173"/>
      <c r="H40" s="173"/>
    </row>
    <row r="41" s="158" customFormat="1" ht="18" customHeight="1" spans="1:8">
      <c r="A41" s="54" t="s">
        <v>87</v>
      </c>
      <c r="B41" s="54" t="s">
        <v>88</v>
      </c>
      <c r="C41" s="172">
        <f>SUM(C42)</f>
        <v>5876.3</v>
      </c>
      <c r="D41" s="172"/>
      <c r="E41" s="172">
        <f>SUM(E42)</f>
        <v>5876.3</v>
      </c>
      <c r="F41" s="173"/>
      <c r="G41" s="173"/>
      <c r="H41" s="173"/>
    </row>
    <row r="42" s="158" customFormat="1" ht="18" customHeight="1" spans="1:8">
      <c r="A42" s="54">
        <v>2140601</v>
      </c>
      <c r="B42" s="119" t="s">
        <v>89</v>
      </c>
      <c r="C42" s="172">
        <f t="shared" si="1"/>
        <v>5876.3</v>
      </c>
      <c r="D42" s="174"/>
      <c r="E42" s="180">
        <v>5876.3</v>
      </c>
      <c r="F42" s="173"/>
      <c r="G42" s="173"/>
      <c r="H42" s="173"/>
    </row>
    <row r="43" s="158" customFormat="1" ht="18" customHeight="1" spans="1:8">
      <c r="A43" s="54">
        <v>21499</v>
      </c>
      <c r="B43" s="121" t="s">
        <v>90</v>
      </c>
      <c r="C43" s="174">
        <f t="shared" si="1"/>
        <v>444.88</v>
      </c>
      <c r="D43" s="174"/>
      <c r="E43" s="174">
        <f>E44</f>
        <v>444.88</v>
      </c>
      <c r="F43" s="173"/>
      <c r="G43" s="173"/>
      <c r="H43" s="173"/>
    </row>
    <row r="44" s="158" customFormat="1" ht="18" customHeight="1" spans="1:8">
      <c r="A44" s="54">
        <v>2149999</v>
      </c>
      <c r="B44" s="121" t="s">
        <v>91</v>
      </c>
      <c r="C44" s="174">
        <f t="shared" si="1"/>
        <v>444.88</v>
      </c>
      <c r="D44" s="174"/>
      <c r="E44" s="181">
        <v>444.88</v>
      </c>
      <c r="F44" s="173"/>
      <c r="G44" s="173"/>
      <c r="H44" s="173"/>
    </row>
    <row r="45" s="157" customFormat="1" ht="18" customHeight="1" spans="1:8">
      <c r="A45" s="109">
        <v>216</v>
      </c>
      <c r="B45" s="109" t="s">
        <v>92</v>
      </c>
      <c r="C45" s="169">
        <f t="shared" si="1"/>
        <v>7.5</v>
      </c>
      <c r="D45" s="168"/>
      <c r="E45" s="182">
        <f>E46</f>
        <v>7.5</v>
      </c>
      <c r="F45" s="183"/>
      <c r="G45" s="183"/>
      <c r="H45" s="183"/>
    </row>
    <row r="46" s="158" customFormat="1" ht="18" customHeight="1" spans="1:8">
      <c r="A46" s="54">
        <v>21606</v>
      </c>
      <c r="B46" s="54" t="s">
        <v>93</v>
      </c>
      <c r="C46" s="172">
        <f t="shared" si="1"/>
        <v>7.5</v>
      </c>
      <c r="D46" s="174"/>
      <c r="E46" s="184">
        <f>E47</f>
        <v>7.5</v>
      </c>
      <c r="F46" s="173"/>
      <c r="G46" s="173"/>
      <c r="H46" s="173"/>
    </row>
    <row r="47" s="158" customFormat="1" ht="18" customHeight="1" spans="1:8">
      <c r="A47" s="54">
        <v>2160699</v>
      </c>
      <c r="B47" s="54" t="s">
        <v>94</v>
      </c>
      <c r="C47" s="172">
        <f t="shared" si="1"/>
        <v>7.5</v>
      </c>
      <c r="D47" s="174"/>
      <c r="E47" s="185">
        <v>7.5</v>
      </c>
      <c r="F47" s="173"/>
      <c r="G47" s="173"/>
      <c r="H47" s="173"/>
    </row>
    <row r="48" s="158" customFormat="1" ht="18" customHeight="1" spans="1:8">
      <c r="A48" s="109" t="s">
        <v>95</v>
      </c>
      <c r="B48" s="109" t="s">
        <v>96</v>
      </c>
      <c r="C48" s="168">
        <f>C49</f>
        <v>270.12</v>
      </c>
      <c r="D48" s="168">
        <f>D49</f>
        <v>270.12</v>
      </c>
      <c r="E48" s="168"/>
      <c r="F48" s="173"/>
      <c r="G48" s="173"/>
      <c r="H48" s="173"/>
    </row>
    <row r="49" s="158" customFormat="1" ht="18" customHeight="1" spans="1:8">
      <c r="A49" s="54" t="s">
        <v>97</v>
      </c>
      <c r="B49" s="54" t="s">
        <v>98</v>
      </c>
      <c r="C49" s="174">
        <f>C50</f>
        <v>270.12</v>
      </c>
      <c r="D49" s="174">
        <f>D50</f>
        <v>270.12</v>
      </c>
      <c r="E49" s="174"/>
      <c r="F49" s="173"/>
      <c r="G49" s="173"/>
      <c r="H49" s="173"/>
    </row>
    <row r="50" s="155" customFormat="1" ht="18" customHeight="1" spans="1:8">
      <c r="A50" s="54" t="s">
        <v>99</v>
      </c>
      <c r="B50" s="54" t="s">
        <v>100</v>
      </c>
      <c r="C50" s="174">
        <f>SUM(D50:H50)</f>
        <v>270.12</v>
      </c>
      <c r="D50" s="174">
        <v>270.12</v>
      </c>
      <c r="E50" s="175"/>
      <c r="F50" s="173"/>
      <c r="G50" s="173"/>
      <c r="H50" s="173"/>
    </row>
    <row r="51" s="156" customFormat="1" ht="16" customHeight="1" spans="1:8">
      <c r="A51" s="57" t="s">
        <v>101</v>
      </c>
      <c r="B51" s="1"/>
      <c r="C51" s="91"/>
      <c r="D51" s="91"/>
      <c r="E51" s="91"/>
      <c r="F51" s="91"/>
      <c r="G51" s="91"/>
      <c r="H51" s="91"/>
    </row>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90277777777778" right="0.590277777777778" top="0.590277777777778" bottom="0.393055555555556" header="0.118055555555556" footer="0.118055555555556"/>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D5" sqref="D5:G5"/>
    </sheetView>
  </sheetViews>
  <sheetFormatPr defaultColWidth="9" defaultRowHeight="11.25" outlineLevelCol="6"/>
  <cols>
    <col min="1" max="1" width="41.6666666666667" style="1" customWidth="1"/>
    <col min="2" max="2" width="18" style="1" customWidth="1"/>
    <col min="3" max="3" width="41.6666666666667" style="1" customWidth="1"/>
    <col min="4" max="5" width="17.8333333333333" style="1" customWidth="1"/>
    <col min="6"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23" t="s">
        <v>109</v>
      </c>
      <c r="B1" s="2"/>
      <c r="C1" s="2"/>
      <c r="D1" s="2"/>
      <c r="E1" s="2"/>
      <c r="F1" s="2"/>
    </row>
    <row r="2" ht="14.25" customHeight="1" spans="1:7">
      <c r="A2" s="3"/>
      <c r="G2" s="92" t="s">
        <v>110</v>
      </c>
    </row>
    <row r="3" ht="16.15" customHeight="1" spans="1:7">
      <c r="A3" s="39" t="s">
        <v>3</v>
      </c>
      <c r="B3" s="39"/>
      <c r="D3" s="129"/>
      <c r="G3" s="92" t="s">
        <v>4</v>
      </c>
    </row>
    <row r="4" ht="22" customHeight="1" spans="1:7">
      <c r="A4" s="130" t="s">
        <v>111</v>
      </c>
      <c r="B4" s="131"/>
      <c r="C4" s="131" t="s">
        <v>112</v>
      </c>
      <c r="D4" s="131"/>
      <c r="E4" s="131" t="s">
        <v>35</v>
      </c>
      <c r="F4" s="131" t="s">
        <v>35</v>
      </c>
      <c r="G4" s="131" t="s">
        <v>35</v>
      </c>
    </row>
    <row r="5" ht="42.6" customHeight="1" spans="1:7">
      <c r="A5" s="132" t="s">
        <v>113</v>
      </c>
      <c r="B5" s="133" t="s">
        <v>8</v>
      </c>
      <c r="C5" s="133" t="s">
        <v>114</v>
      </c>
      <c r="D5" s="134" t="s">
        <v>8</v>
      </c>
      <c r="E5" s="134"/>
      <c r="F5" s="134" t="s">
        <v>35</v>
      </c>
      <c r="G5" s="134" t="s">
        <v>35</v>
      </c>
    </row>
    <row r="6" ht="48" customHeight="1" spans="1:7">
      <c r="A6" s="132"/>
      <c r="B6" s="133" t="s">
        <v>35</v>
      </c>
      <c r="C6" s="133" t="s">
        <v>35</v>
      </c>
      <c r="D6" s="134" t="s">
        <v>44</v>
      </c>
      <c r="E6" s="133" t="s">
        <v>115</v>
      </c>
      <c r="F6" s="133" t="s">
        <v>116</v>
      </c>
      <c r="G6" s="133" t="s">
        <v>117</v>
      </c>
    </row>
    <row r="7" ht="21" customHeight="1" spans="1:7">
      <c r="A7" s="135" t="s">
        <v>118</v>
      </c>
      <c r="B7" s="136">
        <v>20704.85</v>
      </c>
      <c r="C7" s="137" t="s">
        <v>10</v>
      </c>
      <c r="D7" s="138">
        <f t="shared" ref="D7:D13" si="0">SUM(E7:G7)</f>
        <v>2.1</v>
      </c>
      <c r="E7" s="138">
        <v>2.1</v>
      </c>
      <c r="F7" s="136"/>
      <c r="G7" s="94" t="s">
        <v>35</v>
      </c>
    </row>
    <row r="8" ht="21" customHeight="1" spans="1:7">
      <c r="A8" s="135" t="s">
        <v>119</v>
      </c>
      <c r="B8" s="139">
        <v>2292</v>
      </c>
      <c r="C8" s="13" t="s">
        <v>12</v>
      </c>
      <c r="D8" s="136">
        <f t="shared" si="0"/>
        <v>1564.66</v>
      </c>
      <c r="E8" s="136">
        <v>1564.66</v>
      </c>
      <c r="F8" s="136"/>
      <c r="G8" s="94" t="s">
        <v>35</v>
      </c>
    </row>
    <row r="9" ht="21" customHeight="1" spans="1:7">
      <c r="A9" s="135" t="s">
        <v>120</v>
      </c>
      <c r="B9" s="136" t="s">
        <v>35</v>
      </c>
      <c r="C9" s="13" t="s">
        <v>14</v>
      </c>
      <c r="D9" s="136">
        <f t="shared" si="0"/>
        <v>647.73</v>
      </c>
      <c r="E9" s="136">
        <v>647.73</v>
      </c>
      <c r="F9" s="136"/>
      <c r="G9" s="94" t="s">
        <v>35</v>
      </c>
    </row>
    <row r="10" ht="21" customHeight="1" spans="1:7">
      <c r="A10" s="135" t="s">
        <v>35</v>
      </c>
      <c r="B10" s="136" t="s">
        <v>35</v>
      </c>
      <c r="C10" s="13" t="s">
        <v>16</v>
      </c>
      <c r="D10" s="140">
        <f t="shared" si="0"/>
        <v>2464.34</v>
      </c>
      <c r="E10" s="140">
        <v>172.34</v>
      </c>
      <c r="F10" s="139">
        <v>2292</v>
      </c>
      <c r="G10" s="94" t="s">
        <v>35</v>
      </c>
    </row>
    <row r="11" ht="21" customHeight="1" spans="1:7">
      <c r="A11" s="135" t="s">
        <v>35</v>
      </c>
      <c r="B11" s="136" t="s">
        <v>35</v>
      </c>
      <c r="C11" s="13" t="s">
        <v>18</v>
      </c>
      <c r="D11" s="141">
        <f t="shared" si="0"/>
        <v>18392.7</v>
      </c>
      <c r="E11" s="141">
        <v>18392.7</v>
      </c>
      <c r="F11" s="136"/>
      <c r="G11" s="94" t="s">
        <v>35</v>
      </c>
    </row>
    <row r="12" ht="21" customHeight="1" spans="1:7">
      <c r="A12" s="135"/>
      <c r="B12" s="136"/>
      <c r="C12" s="142" t="s">
        <v>20</v>
      </c>
      <c r="D12" s="141">
        <f t="shared" si="0"/>
        <v>7.5</v>
      </c>
      <c r="E12" s="141">
        <v>7.5</v>
      </c>
      <c r="F12" s="136"/>
      <c r="G12" s="94"/>
    </row>
    <row r="13" ht="21" customHeight="1" spans="1:7">
      <c r="A13" s="135" t="s">
        <v>35</v>
      </c>
      <c r="B13" s="136" t="s">
        <v>35</v>
      </c>
      <c r="C13" s="142" t="s">
        <v>22</v>
      </c>
      <c r="D13" s="143">
        <f t="shared" si="0"/>
        <v>270.12</v>
      </c>
      <c r="E13" s="143">
        <v>270.12</v>
      </c>
      <c r="F13" s="136"/>
      <c r="G13" s="94" t="s">
        <v>35</v>
      </c>
    </row>
    <row r="14" ht="21" customHeight="1" spans="1:7">
      <c r="A14" s="135" t="s">
        <v>35</v>
      </c>
      <c r="B14" s="144" t="s">
        <v>35</v>
      </c>
      <c r="C14" s="145"/>
      <c r="D14" s="145"/>
      <c r="E14" s="145"/>
      <c r="F14" s="136" t="s">
        <v>35</v>
      </c>
      <c r="G14" s="94" t="s">
        <v>35</v>
      </c>
    </row>
    <row r="15" ht="21" customHeight="1" spans="1:7">
      <c r="A15" s="146" t="s">
        <v>24</v>
      </c>
      <c r="B15" s="147">
        <f>SUM(B7:B14)</f>
        <v>22996.85</v>
      </c>
      <c r="C15" s="148" t="s">
        <v>25</v>
      </c>
      <c r="D15" s="147">
        <f>SUM(D7:D13)</f>
        <v>23349.15</v>
      </c>
      <c r="E15" s="147">
        <f>SUM(E7:E13)</f>
        <v>21057.15</v>
      </c>
      <c r="F15" s="149">
        <f>SUM(F7:F14)</f>
        <v>2292</v>
      </c>
      <c r="G15" s="94"/>
    </row>
    <row r="16" ht="19.9" customHeight="1" spans="1:7">
      <c r="A16" s="135" t="s">
        <v>121</v>
      </c>
      <c r="B16" s="138">
        <f>B17</f>
        <v>352.3</v>
      </c>
      <c r="C16" s="150" t="s">
        <v>122</v>
      </c>
      <c r="D16" s="136"/>
      <c r="E16" s="136"/>
      <c r="F16" s="136"/>
      <c r="G16" s="94"/>
    </row>
    <row r="17" ht="19.9" customHeight="1" spans="1:7">
      <c r="A17" s="135" t="s">
        <v>118</v>
      </c>
      <c r="B17" s="151">
        <v>352.3</v>
      </c>
      <c r="C17" s="145"/>
      <c r="D17" s="136" t="s">
        <v>35</v>
      </c>
      <c r="E17" s="136" t="s">
        <v>35</v>
      </c>
      <c r="F17" s="136" t="s">
        <v>35</v>
      </c>
      <c r="G17" s="94" t="s">
        <v>35</v>
      </c>
    </row>
    <row r="18" ht="19.9" customHeight="1" spans="1:7">
      <c r="A18" s="135" t="s">
        <v>119</v>
      </c>
      <c r="B18" s="144" t="s">
        <v>35</v>
      </c>
      <c r="C18" s="145"/>
      <c r="D18" s="136" t="s">
        <v>35</v>
      </c>
      <c r="E18" s="136" t="s">
        <v>35</v>
      </c>
      <c r="F18" s="136" t="s">
        <v>35</v>
      </c>
      <c r="G18" s="94" t="s">
        <v>35</v>
      </c>
    </row>
    <row r="19" ht="19.9" customHeight="1" spans="1:7">
      <c r="A19" s="135" t="s">
        <v>120</v>
      </c>
      <c r="B19" s="144" t="s">
        <v>35</v>
      </c>
      <c r="C19" s="152" t="s">
        <v>35</v>
      </c>
      <c r="D19" s="153" t="s">
        <v>35</v>
      </c>
      <c r="E19" s="153" t="s">
        <v>35</v>
      </c>
      <c r="F19" s="153" t="s">
        <v>35</v>
      </c>
      <c r="G19" s="94" t="s">
        <v>35</v>
      </c>
    </row>
    <row r="20" ht="21" customHeight="1" spans="1:7">
      <c r="A20" s="146" t="s">
        <v>30</v>
      </c>
      <c r="B20" s="147">
        <f>SUM(B15:B16)</f>
        <v>23349.15</v>
      </c>
      <c r="C20" s="148" t="s">
        <v>30</v>
      </c>
      <c r="D20" s="147">
        <f>SUM(E20:F20)</f>
        <v>23349.15</v>
      </c>
      <c r="E20" s="147">
        <f>SUM(E15:E16)</f>
        <v>21057.15</v>
      </c>
      <c r="F20" s="149">
        <f>SUM(F15:F16)</f>
        <v>2292</v>
      </c>
      <c r="G20" s="94" t="s">
        <v>35</v>
      </c>
    </row>
    <row r="21" ht="21" customHeight="1" spans="1:7">
      <c r="A21" s="154" t="s">
        <v>123</v>
      </c>
      <c r="B21" s="154"/>
      <c r="C21" s="154"/>
      <c r="D21" s="154"/>
      <c r="E21" s="154"/>
      <c r="F21" s="154"/>
      <c r="G21" s="154"/>
    </row>
  </sheetData>
  <mergeCells count="9">
    <mergeCell ref="A1:F1"/>
    <mergeCell ref="A3:B3"/>
    <mergeCell ref="A4:B4"/>
    <mergeCell ref="C4:G4"/>
    <mergeCell ref="D5:G5"/>
    <mergeCell ref="A21:G21"/>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4"/>
  <sheetViews>
    <sheetView workbookViewId="0">
      <selection activeCell="B45" sqref="B45"/>
    </sheetView>
  </sheetViews>
  <sheetFormatPr defaultColWidth="7.83333333333333" defaultRowHeight="15" outlineLevelCol="4"/>
  <cols>
    <col min="1" max="1" width="14.1666666666667" style="98" customWidth="1"/>
    <col min="2" max="2" width="47" style="99" customWidth="1"/>
    <col min="3" max="3" width="19.1666666666667" style="100" customWidth="1"/>
    <col min="4" max="5" width="17.1666666666667" style="100" customWidth="1"/>
    <col min="6" max="248" width="10.3333333333333" style="100" customWidth="1"/>
    <col min="249" max="16384" width="7.83333333333333" style="100"/>
  </cols>
  <sheetData>
    <row r="1" ht="30" customHeight="1" spans="1:5">
      <c r="A1" s="223" t="s">
        <v>124</v>
      </c>
      <c r="B1" s="2"/>
      <c r="C1" s="2"/>
      <c r="D1" s="2"/>
      <c r="E1" s="2"/>
    </row>
    <row r="2" s="1" customFormat="1" customHeight="1" spans="1:5">
      <c r="A2" s="3"/>
      <c r="E2" s="92" t="s">
        <v>125</v>
      </c>
    </row>
    <row r="3" s="1" customFormat="1" ht="18" customHeight="1" spans="1:5">
      <c r="A3" s="101" t="s">
        <v>3</v>
      </c>
      <c r="B3" s="101"/>
      <c r="E3" s="92" t="s">
        <v>4</v>
      </c>
    </row>
    <row r="4" ht="21.6" customHeight="1" spans="1:5">
      <c r="A4" s="43" t="s">
        <v>42</v>
      </c>
      <c r="B4" s="43" t="s">
        <v>43</v>
      </c>
      <c r="C4" s="229" t="s">
        <v>8</v>
      </c>
      <c r="D4" s="102"/>
      <c r="E4" s="102"/>
    </row>
    <row r="5" ht="21.6" customHeight="1" spans="1:5">
      <c r="A5" s="43"/>
      <c r="B5" s="43"/>
      <c r="C5" s="103" t="s">
        <v>126</v>
      </c>
      <c r="D5" s="103" t="s">
        <v>104</v>
      </c>
      <c r="E5" s="103" t="s">
        <v>105</v>
      </c>
    </row>
    <row r="6" s="97" customFormat="1" ht="23" customHeight="1" spans="1:5">
      <c r="A6" s="104" t="s">
        <v>127</v>
      </c>
      <c r="B6" s="104"/>
      <c r="C6" s="105">
        <f>SUM(C7,C12,C21,C28,C31,C41,C44)</f>
        <v>21057.15</v>
      </c>
      <c r="D6" s="105">
        <f>SUM(D7,D12,D21,D28,D31,D41,D44)</f>
        <v>6997.15</v>
      </c>
      <c r="E6" s="106">
        <f>SUM(E7,E12,E21,E28,E31,E41,E44)</f>
        <v>14060</v>
      </c>
    </row>
    <row r="7" ht="23" customHeight="1" spans="1:5">
      <c r="A7" s="9" t="s">
        <v>47</v>
      </c>
      <c r="B7" s="9" t="s">
        <v>48</v>
      </c>
      <c r="C7" s="107">
        <f>SUM(C8,C10)</f>
        <v>2.1</v>
      </c>
      <c r="D7" s="107">
        <f>SUM(D8,D10)</f>
        <v>0.3</v>
      </c>
      <c r="E7" s="107">
        <f>E8+E10</f>
        <v>1.8</v>
      </c>
    </row>
    <row r="8" ht="23" customHeight="1" spans="1:5">
      <c r="A8" s="54">
        <v>20113</v>
      </c>
      <c r="B8" s="54" t="s">
        <v>49</v>
      </c>
      <c r="C8" s="108">
        <f>C9</f>
        <v>1.8</v>
      </c>
      <c r="D8" s="108"/>
      <c r="E8" s="108">
        <f>E9</f>
        <v>1.8</v>
      </c>
    </row>
    <row r="9" ht="23" customHeight="1" spans="1:5">
      <c r="A9" s="54">
        <v>2011308</v>
      </c>
      <c r="B9" s="54" t="s">
        <v>50</v>
      </c>
      <c r="C9" s="108">
        <f>SUM(D9:E9)</f>
        <v>1.8</v>
      </c>
      <c r="D9" s="108"/>
      <c r="E9" s="108">
        <v>1.8</v>
      </c>
    </row>
    <row r="10" ht="23" customHeight="1" spans="1:5">
      <c r="A10" s="54">
        <v>20132</v>
      </c>
      <c r="B10" s="54" t="s">
        <v>51</v>
      </c>
      <c r="C10" s="108">
        <f>C11</f>
        <v>0.3</v>
      </c>
      <c r="D10" s="108">
        <f>D11</f>
        <v>0.3</v>
      </c>
      <c r="E10" s="108"/>
    </row>
    <row r="11" ht="23" customHeight="1" spans="1:5">
      <c r="A11" s="54">
        <v>2013299</v>
      </c>
      <c r="B11" s="54" t="s">
        <v>52</v>
      </c>
      <c r="C11" s="108">
        <f>SUM(D11:E11)</f>
        <v>0.3</v>
      </c>
      <c r="D11" s="108">
        <v>0.3</v>
      </c>
      <c r="E11" s="108"/>
    </row>
    <row r="12" ht="23" customHeight="1" spans="1:5">
      <c r="A12" s="109" t="s">
        <v>53</v>
      </c>
      <c r="B12" s="109" t="s">
        <v>54</v>
      </c>
      <c r="C12" s="110">
        <f>SUM(C13,C19)</f>
        <v>1564.66</v>
      </c>
      <c r="D12" s="110">
        <f>SUM(D13,D19)</f>
        <v>1564.66</v>
      </c>
      <c r="E12" s="110"/>
    </row>
    <row r="13" ht="23" customHeight="1" spans="1:5">
      <c r="A13" s="54" t="s">
        <v>55</v>
      </c>
      <c r="B13" s="54" t="s">
        <v>56</v>
      </c>
      <c r="C13" s="108">
        <f>SUM(C14:C18)</f>
        <v>1517.3</v>
      </c>
      <c r="D13" s="108">
        <f>SUM(D14:D18)</f>
        <v>1517.3</v>
      </c>
      <c r="E13" s="111"/>
    </row>
    <row r="14" ht="23" customHeight="1" spans="1:5">
      <c r="A14" s="54">
        <v>2080501</v>
      </c>
      <c r="B14" s="54" t="s">
        <v>57</v>
      </c>
      <c r="C14" s="108">
        <f>SUM(D14:E14)</f>
        <v>28.6</v>
      </c>
      <c r="D14" s="108">
        <v>28.6</v>
      </c>
      <c r="E14" s="111"/>
    </row>
    <row r="15" ht="23" customHeight="1" spans="1:5">
      <c r="A15" s="54">
        <v>2080505</v>
      </c>
      <c r="B15" s="54" t="s">
        <v>58</v>
      </c>
      <c r="C15" s="111">
        <f t="shared" ref="C15:C20" si="0">SUM(D15:E15)</f>
        <v>413.69</v>
      </c>
      <c r="D15" s="111">
        <v>413.69</v>
      </c>
      <c r="E15" s="111"/>
    </row>
    <row r="16" ht="23" customHeight="1" spans="1:5">
      <c r="A16" s="54">
        <v>2080506</v>
      </c>
      <c r="B16" s="54" t="s">
        <v>59</v>
      </c>
      <c r="C16" s="111">
        <f t="shared" si="0"/>
        <v>247.68</v>
      </c>
      <c r="D16" s="111">
        <v>247.68</v>
      </c>
      <c r="E16" s="111"/>
    </row>
    <row r="17" ht="23" customHeight="1" spans="1:5">
      <c r="A17" s="54">
        <v>2080508</v>
      </c>
      <c r="B17" s="54" t="s">
        <v>60</v>
      </c>
      <c r="C17" s="111">
        <f t="shared" si="0"/>
        <v>4.97</v>
      </c>
      <c r="D17" s="111">
        <v>4.97</v>
      </c>
      <c r="E17" s="111"/>
    </row>
    <row r="18" ht="23" customHeight="1" spans="1:5">
      <c r="A18" s="54">
        <v>2080599</v>
      </c>
      <c r="B18" s="54" t="s">
        <v>61</v>
      </c>
      <c r="C18" s="111">
        <f t="shared" si="0"/>
        <v>822.36</v>
      </c>
      <c r="D18" s="111">
        <v>822.36</v>
      </c>
      <c r="E18" s="111"/>
    </row>
    <row r="19" ht="23" customHeight="1" spans="1:5">
      <c r="A19" s="54">
        <v>20808</v>
      </c>
      <c r="B19" s="54" t="s">
        <v>62</v>
      </c>
      <c r="C19" s="112">
        <f>SUM(C20)</f>
        <v>47.36</v>
      </c>
      <c r="D19" s="112">
        <f>SUM(D20)</f>
        <v>47.36</v>
      </c>
      <c r="E19" s="108"/>
    </row>
    <row r="20" ht="23" customHeight="1" spans="1:5">
      <c r="A20" s="54">
        <v>2080801</v>
      </c>
      <c r="B20" s="54" t="s">
        <v>63</v>
      </c>
      <c r="C20" s="112">
        <f t="shared" si="0"/>
        <v>47.36</v>
      </c>
      <c r="D20" s="112">
        <v>47.36</v>
      </c>
      <c r="E20" s="111"/>
    </row>
    <row r="21" ht="23" customHeight="1" spans="1:5">
      <c r="A21" s="109" t="s">
        <v>64</v>
      </c>
      <c r="B21" s="109" t="s">
        <v>65</v>
      </c>
      <c r="C21" s="113">
        <f>SUM(C22,C24)</f>
        <v>647.73</v>
      </c>
      <c r="D21" s="113">
        <f>SUM(D22,D24)</f>
        <v>319.73</v>
      </c>
      <c r="E21" s="114">
        <f>SUM(E22,E24)</f>
        <v>328</v>
      </c>
    </row>
    <row r="22" ht="23" customHeight="1" spans="1:5">
      <c r="A22" s="54">
        <v>21004</v>
      </c>
      <c r="B22" s="54" t="s">
        <v>66</v>
      </c>
      <c r="C22" s="115">
        <f>C23</f>
        <v>328</v>
      </c>
      <c r="D22" s="115"/>
      <c r="E22" s="115">
        <f>E23</f>
        <v>328</v>
      </c>
    </row>
    <row r="23" ht="23" customHeight="1" spans="1:5">
      <c r="A23" s="54">
        <v>2100499</v>
      </c>
      <c r="B23" s="54" t="s">
        <v>67</v>
      </c>
      <c r="C23" s="115">
        <f>SUM(D23:E23)</f>
        <v>328</v>
      </c>
      <c r="D23" s="115"/>
      <c r="E23" s="115">
        <v>328</v>
      </c>
    </row>
    <row r="24" ht="23" customHeight="1" spans="1:5">
      <c r="A24" s="54">
        <v>21011</v>
      </c>
      <c r="B24" s="54" t="s">
        <v>68</v>
      </c>
      <c r="C24" s="111">
        <f>SUM(C25:C27)</f>
        <v>319.73</v>
      </c>
      <c r="D24" s="111">
        <f>SUM(D25:D27)</f>
        <v>319.73</v>
      </c>
      <c r="E24" s="111"/>
    </row>
    <row r="25" ht="23" customHeight="1" spans="1:5">
      <c r="A25" s="54">
        <v>2101101</v>
      </c>
      <c r="B25" s="54" t="s">
        <v>69</v>
      </c>
      <c r="C25" s="111">
        <f>SUM(D25:E25)</f>
        <v>80.12</v>
      </c>
      <c r="D25" s="111">
        <v>80.12</v>
      </c>
      <c r="E25" s="111"/>
    </row>
    <row r="26" ht="23" customHeight="1" spans="1:5">
      <c r="A26" s="54">
        <v>2101102</v>
      </c>
      <c r="B26" s="54" t="s">
        <v>70</v>
      </c>
      <c r="C26" s="111">
        <f>SUM(D26:E26)</f>
        <v>145.89</v>
      </c>
      <c r="D26" s="111">
        <v>145.89</v>
      </c>
      <c r="E26" s="111"/>
    </row>
    <row r="27" ht="23" customHeight="1" spans="1:5">
      <c r="A27" s="54">
        <v>2101199</v>
      </c>
      <c r="B27" s="54" t="s">
        <v>71</v>
      </c>
      <c r="C27" s="111">
        <f>SUM(D27:E27)</f>
        <v>93.72</v>
      </c>
      <c r="D27" s="111">
        <v>93.72</v>
      </c>
      <c r="E27" s="111"/>
    </row>
    <row r="28" ht="23" customHeight="1" spans="1:5">
      <c r="A28" s="109">
        <v>212</v>
      </c>
      <c r="B28" s="109" t="s">
        <v>72</v>
      </c>
      <c r="C28" s="110">
        <f>C29</f>
        <v>172.34</v>
      </c>
      <c r="D28" s="110"/>
      <c r="E28" s="110">
        <f>E29</f>
        <v>172.34</v>
      </c>
    </row>
    <row r="29" ht="23" customHeight="1" spans="1:5">
      <c r="A29" s="54">
        <v>21203</v>
      </c>
      <c r="B29" s="116" t="s">
        <v>73</v>
      </c>
      <c r="C29" s="111">
        <f>C30</f>
        <v>172.34</v>
      </c>
      <c r="D29" s="111"/>
      <c r="E29" s="111">
        <f>E30</f>
        <v>172.34</v>
      </c>
    </row>
    <row r="30" ht="23" customHeight="1" spans="1:5">
      <c r="A30" s="54">
        <v>2120399</v>
      </c>
      <c r="B30" s="116" t="s">
        <v>74</v>
      </c>
      <c r="C30" s="111">
        <f>SUM(D30:E30)</f>
        <v>172.34</v>
      </c>
      <c r="D30" s="111"/>
      <c r="E30" s="111">
        <v>172.34</v>
      </c>
    </row>
    <row r="31" ht="23" customHeight="1" spans="1:5">
      <c r="A31" s="109" t="s">
        <v>77</v>
      </c>
      <c r="B31" s="109" t="s">
        <v>78</v>
      </c>
      <c r="C31" s="117">
        <f>SUM(C32,C37,C39)</f>
        <v>18392.7</v>
      </c>
      <c r="D31" s="110">
        <f>SUM(D32,D37,D39)</f>
        <v>4842.34</v>
      </c>
      <c r="E31" s="110">
        <f>SUM(E32,E37,E39)</f>
        <v>13550.36</v>
      </c>
    </row>
    <row r="32" ht="23" customHeight="1" spans="1:5">
      <c r="A32" s="54" t="s">
        <v>79</v>
      </c>
      <c r="B32" s="54" t="s">
        <v>80</v>
      </c>
      <c r="C32" s="112">
        <f>SUM(C33:C36)</f>
        <v>12071.52</v>
      </c>
      <c r="D32" s="112">
        <f>SUM(D33:D36)</f>
        <v>4842.34</v>
      </c>
      <c r="E32" s="112">
        <f>SUM(E33:E36)</f>
        <v>7229.18</v>
      </c>
    </row>
    <row r="33" ht="23" customHeight="1" spans="1:5">
      <c r="A33" s="54" t="s">
        <v>81</v>
      </c>
      <c r="B33" s="54" t="s">
        <v>82</v>
      </c>
      <c r="C33" s="112">
        <f>SUM(D33:E33)</f>
        <v>1579.76</v>
      </c>
      <c r="D33" s="112">
        <v>1579.76</v>
      </c>
      <c r="E33" s="112"/>
    </row>
    <row r="34" ht="23" customHeight="1" spans="1:5">
      <c r="A34" s="54">
        <v>2140104</v>
      </c>
      <c r="B34" s="54" t="s">
        <v>83</v>
      </c>
      <c r="C34" s="112">
        <f>SUM(D34:E34)</f>
        <v>1473.18</v>
      </c>
      <c r="D34" s="112"/>
      <c r="E34" s="72">
        <v>1473.18</v>
      </c>
    </row>
    <row r="35" ht="23" customHeight="1" spans="1:5">
      <c r="A35" s="13" t="s">
        <v>84</v>
      </c>
      <c r="B35" s="13" t="s">
        <v>85</v>
      </c>
      <c r="C35" s="112">
        <f>SUM(D35:E35)</f>
        <v>7362.77</v>
      </c>
      <c r="D35" s="118">
        <v>2854.84</v>
      </c>
      <c r="E35" s="118">
        <v>4507.93</v>
      </c>
    </row>
    <row r="36" ht="23" customHeight="1" spans="1:5">
      <c r="A36" s="13">
        <v>2140112</v>
      </c>
      <c r="B36" s="13" t="s">
        <v>86</v>
      </c>
      <c r="C36" s="112">
        <f>SUM(D36:E36)</f>
        <v>1655.81</v>
      </c>
      <c r="D36" s="112">
        <v>407.74</v>
      </c>
      <c r="E36" s="112">
        <v>1248.07</v>
      </c>
    </row>
    <row r="37" ht="23" customHeight="1" spans="1:5">
      <c r="A37" s="54" t="s">
        <v>87</v>
      </c>
      <c r="B37" s="54" t="s">
        <v>88</v>
      </c>
      <c r="C37" s="108">
        <f>SUM(C38)</f>
        <v>5876.3</v>
      </c>
      <c r="D37" s="108"/>
      <c r="E37" s="108">
        <f>SUM(E38)</f>
        <v>5876.3</v>
      </c>
    </row>
    <row r="38" ht="23" customHeight="1" spans="1:5">
      <c r="A38" s="54">
        <v>2140601</v>
      </c>
      <c r="B38" s="119" t="s">
        <v>89</v>
      </c>
      <c r="C38" s="108">
        <f>SUM(D38:E38)</f>
        <v>5876.3</v>
      </c>
      <c r="D38" s="111"/>
      <c r="E38" s="120">
        <v>5876.3</v>
      </c>
    </row>
    <row r="39" ht="23" customHeight="1" spans="1:5">
      <c r="A39" s="54">
        <v>21499</v>
      </c>
      <c r="B39" s="121" t="s">
        <v>90</v>
      </c>
      <c r="C39" s="112">
        <f>SUM(C40)</f>
        <v>444.88</v>
      </c>
      <c r="D39" s="112"/>
      <c r="E39" s="112">
        <f>SUM(E40)</f>
        <v>444.88</v>
      </c>
    </row>
    <row r="40" ht="23" customHeight="1" spans="1:5">
      <c r="A40" s="54">
        <v>2149999</v>
      </c>
      <c r="B40" s="121" t="s">
        <v>91</v>
      </c>
      <c r="C40" s="112">
        <f>SUM(D40:E40)</f>
        <v>444.88</v>
      </c>
      <c r="D40" s="112"/>
      <c r="E40" s="122">
        <v>444.88</v>
      </c>
    </row>
    <row r="41" ht="23" customHeight="1" spans="1:5">
      <c r="A41" s="109">
        <v>216</v>
      </c>
      <c r="B41" s="109" t="s">
        <v>92</v>
      </c>
      <c r="C41" s="117">
        <f>SUM(C42)</f>
        <v>7.5</v>
      </c>
      <c r="D41" s="117"/>
      <c r="E41" s="117">
        <f>SUM(E42)</f>
        <v>7.5</v>
      </c>
    </row>
    <row r="42" ht="23" customHeight="1" spans="1:5">
      <c r="A42" s="54">
        <v>21606</v>
      </c>
      <c r="B42" s="54" t="s">
        <v>93</v>
      </c>
      <c r="C42" s="108">
        <f>SUM(C43)</f>
        <v>7.5</v>
      </c>
      <c r="D42" s="108"/>
      <c r="E42" s="108">
        <f>SUM(E43)</f>
        <v>7.5</v>
      </c>
    </row>
    <row r="43" ht="23" customHeight="1" spans="1:5">
      <c r="A43" s="54">
        <v>2160699</v>
      </c>
      <c r="B43" s="54" t="s">
        <v>94</v>
      </c>
      <c r="C43" s="108">
        <f>SUM(D43:E43)</f>
        <v>7.5</v>
      </c>
      <c r="D43" s="111"/>
      <c r="E43" s="120">
        <v>7.5</v>
      </c>
    </row>
    <row r="44" ht="23" customHeight="1" spans="1:5">
      <c r="A44" s="109" t="s">
        <v>95</v>
      </c>
      <c r="B44" s="109" t="s">
        <v>96</v>
      </c>
      <c r="C44" s="110">
        <f>C45</f>
        <v>270.12</v>
      </c>
      <c r="D44" s="110">
        <f>D45</f>
        <v>270.12</v>
      </c>
      <c r="E44" s="111"/>
    </row>
    <row r="45" ht="23" customHeight="1" spans="1:5">
      <c r="A45" s="54" t="s">
        <v>97</v>
      </c>
      <c r="B45" s="54" t="s">
        <v>98</v>
      </c>
      <c r="C45" s="111">
        <f>C46</f>
        <v>270.12</v>
      </c>
      <c r="D45" s="111">
        <f>D46</f>
        <v>270.12</v>
      </c>
      <c r="E45" s="111"/>
    </row>
    <row r="46" ht="23" customHeight="1" spans="1:5">
      <c r="A46" s="54" t="s">
        <v>99</v>
      </c>
      <c r="B46" s="54" t="s">
        <v>100</v>
      </c>
      <c r="C46" s="111">
        <f>SUM(D46:E46)</f>
        <v>270.12</v>
      </c>
      <c r="D46" s="111">
        <v>270.12</v>
      </c>
      <c r="E46" s="111"/>
    </row>
    <row r="47" ht="26" customHeight="1" spans="1:5">
      <c r="A47" s="57" t="s">
        <v>101</v>
      </c>
      <c r="B47" s="1"/>
      <c r="C47" s="91"/>
      <c r="D47" s="91"/>
      <c r="E47" s="91"/>
    </row>
    <row r="48" ht="21" customHeight="1" spans="1:5">
      <c r="A48" s="59"/>
      <c r="B48" s="123"/>
      <c r="C48" s="124"/>
      <c r="D48" s="124"/>
      <c r="E48" s="124"/>
    </row>
    <row r="49" ht="21" customHeight="1" spans="1:5">
      <c r="A49" s="59"/>
      <c r="B49" s="123"/>
      <c r="C49" s="124"/>
      <c r="D49" s="124"/>
      <c r="E49" s="124"/>
    </row>
    <row r="50" ht="21" customHeight="1" spans="1:5">
      <c r="A50" s="59"/>
      <c r="B50" s="123"/>
      <c r="C50" s="124"/>
      <c r="D50" s="124"/>
      <c r="E50" s="124"/>
    </row>
    <row r="51" ht="21" customHeight="1" spans="1:5">
      <c r="A51" s="59"/>
      <c r="B51" s="123"/>
      <c r="C51" s="124"/>
      <c r="D51" s="124"/>
      <c r="E51" s="124"/>
    </row>
    <row r="52" ht="21" customHeight="1" spans="1:5">
      <c r="A52" s="59"/>
      <c r="B52" s="123"/>
      <c r="C52" s="124"/>
      <c r="D52" s="124"/>
      <c r="E52" s="124"/>
    </row>
    <row r="53" ht="21" customHeight="1" spans="1:5">
      <c r="A53" s="59"/>
      <c r="B53" s="123"/>
      <c r="C53" s="124"/>
      <c r="D53" s="124"/>
      <c r="E53" s="124"/>
    </row>
    <row r="54" ht="21" customHeight="1" spans="1:5">
      <c r="A54" s="59"/>
      <c r="B54" s="123"/>
      <c r="C54" s="124"/>
      <c r="D54" s="124"/>
      <c r="E54" s="124"/>
    </row>
    <row r="55" ht="21" customHeight="1" spans="1:5">
      <c r="A55" s="59"/>
      <c r="B55" s="123"/>
      <c r="C55" s="124"/>
      <c r="D55" s="124"/>
      <c r="E55" s="124"/>
    </row>
    <row r="56" ht="21" customHeight="1" spans="1:5">
      <c r="A56" s="59"/>
      <c r="B56" s="123"/>
      <c r="C56" s="124"/>
      <c r="D56" s="124"/>
      <c r="E56" s="124"/>
    </row>
    <row r="57" ht="21" customHeight="1" spans="1:5">
      <c r="A57" s="59"/>
      <c r="B57" s="123"/>
      <c r="C57" s="124"/>
      <c r="D57" s="124"/>
      <c r="E57" s="124"/>
    </row>
    <row r="58" ht="21" customHeight="1" spans="1:5">
      <c r="A58" s="125"/>
      <c r="B58" s="126"/>
      <c r="C58" s="127"/>
      <c r="D58" s="127"/>
      <c r="E58" s="127"/>
    </row>
    <row r="59" ht="21" customHeight="1" spans="1:5">
      <c r="A59" s="125"/>
      <c r="B59" s="126"/>
      <c r="C59" s="127"/>
      <c r="D59" s="127"/>
      <c r="E59" s="127"/>
    </row>
    <row r="60" ht="21" customHeight="1" spans="1:5">
      <c r="A60" s="125"/>
      <c r="B60" s="126"/>
      <c r="C60" s="127"/>
      <c r="D60" s="127"/>
      <c r="E60" s="127"/>
    </row>
    <row r="61" ht="21" customHeight="1" spans="1:5">
      <c r="A61" s="125"/>
      <c r="B61" s="126"/>
      <c r="C61" s="127"/>
      <c r="D61" s="127"/>
      <c r="E61" s="127"/>
    </row>
    <row r="62" ht="21" customHeight="1" spans="1:5">
      <c r="A62" s="125"/>
      <c r="B62" s="126"/>
      <c r="C62" s="127"/>
      <c r="D62" s="127"/>
      <c r="E62" s="127"/>
    </row>
    <row r="63" ht="14.25" spans="1:5">
      <c r="A63" s="125"/>
      <c r="B63" s="126"/>
      <c r="C63" s="127"/>
      <c r="D63" s="127"/>
      <c r="E63" s="127"/>
    </row>
    <row r="64" ht="14.25" spans="1:5">
      <c r="A64" s="125"/>
      <c r="B64" s="126"/>
      <c r="C64" s="127"/>
      <c r="D64" s="127"/>
      <c r="E64" s="127"/>
    </row>
    <row r="65" ht="14.25" spans="1:5">
      <c r="A65" s="125"/>
      <c r="B65" s="126"/>
      <c r="C65" s="127"/>
      <c r="D65" s="127"/>
      <c r="E65" s="127"/>
    </row>
    <row r="66" ht="14.25" spans="1:5">
      <c r="A66" s="125"/>
      <c r="B66" s="126"/>
      <c r="C66" s="127"/>
      <c r="D66" s="127"/>
      <c r="E66" s="127"/>
    </row>
    <row r="67" ht="14.25" spans="1:5">
      <c r="A67" s="125"/>
      <c r="B67" s="126"/>
      <c r="C67" s="127"/>
      <c r="D67" s="127"/>
      <c r="E67" s="127"/>
    </row>
    <row r="68" ht="14.25" spans="1:5">
      <c r="A68" s="125"/>
      <c r="B68" s="126"/>
      <c r="C68" s="127"/>
      <c r="D68" s="127"/>
      <c r="E68" s="127"/>
    </row>
    <row r="69" ht="14.25" spans="1:5">
      <c r="A69" s="125"/>
      <c r="B69" s="126"/>
      <c r="C69" s="127"/>
      <c r="D69" s="127"/>
      <c r="E69" s="127"/>
    </row>
    <row r="70" ht="14.25" spans="1:5">
      <c r="A70" s="125"/>
      <c r="B70" s="126"/>
      <c r="C70" s="127"/>
      <c r="D70" s="127"/>
      <c r="E70" s="127"/>
    </row>
    <row r="71" ht="14.25" spans="1:5">
      <c r="A71" s="125"/>
      <c r="B71" s="126"/>
      <c r="C71" s="127"/>
      <c r="D71" s="127"/>
      <c r="E71" s="127"/>
    </row>
    <row r="72" ht="14.25" spans="1:5">
      <c r="A72" s="125"/>
      <c r="B72" s="126"/>
      <c r="C72" s="127"/>
      <c r="D72" s="127"/>
      <c r="E72" s="127"/>
    </row>
    <row r="73" ht="14.25" spans="1:5">
      <c r="A73" s="125"/>
      <c r="B73" s="126"/>
      <c r="C73" s="127"/>
      <c r="D73" s="127"/>
      <c r="E73" s="127"/>
    </row>
    <row r="74" ht="14.25" spans="1:5">
      <c r="A74" s="125"/>
      <c r="B74" s="126"/>
      <c r="C74" s="127"/>
      <c r="D74" s="127"/>
      <c r="E74" s="127"/>
    </row>
    <row r="75" ht="14.25" spans="1:5">
      <c r="A75" s="125"/>
      <c r="B75" s="126"/>
      <c r="C75" s="127"/>
      <c r="D75" s="127"/>
      <c r="E75" s="127"/>
    </row>
    <row r="76" ht="14.25" spans="1:5">
      <c r="A76" s="125"/>
      <c r="B76" s="126"/>
      <c r="C76" s="127"/>
      <c r="D76" s="127"/>
      <c r="E76" s="127"/>
    </row>
    <row r="77" ht="14.25" spans="1:5">
      <c r="A77" s="125"/>
      <c r="B77" s="126"/>
      <c r="C77" s="127"/>
      <c r="D77" s="127"/>
      <c r="E77" s="127"/>
    </row>
    <row r="78" ht="14.25" spans="1:5">
      <c r="A78" s="125"/>
      <c r="B78" s="126"/>
      <c r="C78" s="127"/>
      <c r="D78" s="127"/>
      <c r="E78" s="127"/>
    </row>
    <row r="79" ht="14.25" spans="1:5">
      <c r="A79" s="125"/>
      <c r="B79" s="126"/>
      <c r="C79" s="127"/>
      <c r="D79" s="127"/>
      <c r="E79" s="127"/>
    </row>
    <row r="80" ht="14.25" spans="1:5">
      <c r="A80" s="125"/>
      <c r="B80" s="126"/>
      <c r="C80" s="127"/>
      <c r="D80" s="127"/>
      <c r="E80" s="127"/>
    </row>
    <row r="81" ht="14.25" spans="1:5">
      <c r="A81" s="125"/>
      <c r="B81" s="126"/>
      <c r="C81" s="127"/>
      <c r="D81" s="127"/>
      <c r="E81" s="127"/>
    </row>
    <row r="82" ht="14.25" spans="1:5">
      <c r="A82" s="125"/>
      <c r="B82" s="126"/>
      <c r="C82" s="128"/>
      <c r="D82" s="128"/>
      <c r="E82" s="128"/>
    </row>
    <row r="83" ht="14.25" spans="1:5">
      <c r="A83" s="125"/>
      <c r="B83" s="126"/>
      <c r="C83" s="128"/>
      <c r="D83" s="128"/>
      <c r="E83" s="128"/>
    </row>
    <row r="84" ht="14.25" spans="1:5">
      <c r="A84" s="125"/>
      <c r="B84" s="126"/>
      <c r="C84" s="128"/>
      <c r="D84" s="128"/>
      <c r="E84" s="128"/>
    </row>
    <row r="85" ht="14.25" spans="1:5">
      <c r="A85" s="125"/>
      <c r="B85" s="126"/>
      <c r="C85" s="128"/>
      <c r="D85" s="128"/>
      <c r="E85" s="128"/>
    </row>
    <row r="86" ht="14.25" spans="1:5">
      <c r="A86" s="125"/>
      <c r="B86" s="126"/>
      <c r="C86" s="128"/>
      <c r="D86" s="128"/>
      <c r="E86" s="128"/>
    </row>
    <row r="87" ht="14.25" spans="1:5">
      <c r="A87" s="125"/>
      <c r="B87" s="126"/>
      <c r="C87" s="128"/>
      <c r="D87" s="128"/>
      <c r="E87" s="128"/>
    </row>
    <row r="88" ht="14.25" spans="1:5">
      <c r="A88" s="125"/>
      <c r="B88" s="126"/>
      <c r="C88" s="128"/>
      <c r="D88" s="128"/>
      <c r="E88" s="128"/>
    </row>
    <row r="89" ht="14.25" spans="1:5">
      <c r="A89" s="125"/>
      <c r="B89" s="126"/>
      <c r="C89" s="128"/>
      <c r="D89" s="128"/>
      <c r="E89" s="128"/>
    </row>
    <row r="90" ht="14.25" spans="1:5">
      <c r="A90" s="125"/>
      <c r="B90" s="126"/>
      <c r="C90" s="128"/>
      <c r="D90" s="128"/>
      <c r="E90" s="128"/>
    </row>
    <row r="91" ht="14.25" spans="1:5">
      <c r="A91" s="125"/>
      <c r="B91" s="126"/>
      <c r="C91" s="128"/>
      <c r="D91" s="128"/>
      <c r="E91" s="128"/>
    </row>
    <row r="92" ht="14.25" spans="1:5">
      <c r="A92" s="125"/>
      <c r="B92" s="126"/>
      <c r="C92" s="128"/>
      <c r="D92" s="128"/>
      <c r="E92" s="128"/>
    </row>
    <row r="93" ht="14.25" spans="1:5">
      <c r="A93" s="125"/>
      <c r="B93" s="126"/>
      <c r="C93" s="128"/>
      <c r="D93" s="128"/>
      <c r="E93" s="128"/>
    </row>
    <row r="94" ht="14.25" spans="1:5">
      <c r="A94" s="125"/>
      <c r="B94" s="126"/>
      <c r="C94" s="128"/>
      <c r="D94" s="128"/>
      <c r="E94" s="128"/>
    </row>
    <row r="95" ht="14.25" spans="1:5">
      <c r="A95" s="125"/>
      <c r="B95" s="126"/>
      <c r="C95" s="128"/>
      <c r="D95" s="128"/>
      <c r="E95" s="128"/>
    </row>
    <row r="96" ht="14.25" spans="1:5">
      <c r="A96" s="125"/>
      <c r="B96" s="126"/>
      <c r="C96" s="128"/>
      <c r="D96" s="128"/>
      <c r="E96" s="128"/>
    </row>
    <row r="97" ht="14.25" spans="1:5">
      <c r="A97" s="125"/>
      <c r="B97" s="126"/>
      <c r="C97" s="128"/>
      <c r="D97" s="128"/>
      <c r="E97" s="128"/>
    </row>
    <row r="98" ht="14.25" spans="1:5">
      <c r="A98" s="125"/>
      <c r="B98" s="126"/>
      <c r="C98" s="128"/>
      <c r="D98" s="128"/>
      <c r="E98" s="128"/>
    </row>
    <row r="99" ht="14.25" spans="1:5">
      <c r="A99" s="125"/>
      <c r="B99" s="126"/>
      <c r="C99" s="128"/>
      <c r="D99" s="128"/>
      <c r="E99" s="128"/>
    </row>
    <row r="100" ht="14.25" spans="1:5">
      <c r="A100" s="125"/>
      <c r="B100" s="126"/>
      <c r="C100" s="128"/>
      <c r="D100" s="128"/>
      <c r="E100" s="128"/>
    </row>
    <row r="101" ht="14.25" spans="1:5">
      <c r="A101" s="125"/>
      <c r="B101" s="126"/>
      <c r="C101" s="128"/>
      <c r="D101" s="128"/>
      <c r="E101" s="128"/>
    </row>
    <row r="102" ht="14.25" spans="1:5">
      <c r="A102" s="125"/>
      <c r="B102" s="126"/>
      <c r="C102" s="128"/>
      <c r="D102" s="128"/>
      <c r="E102" s="128"/>
    </row>
    <row r="103" ht="14.25" spans="1:5">
      <c r="A103" s="125"/>
      <c r="B103" s="126"/>
      <c r="C103" s="128"/>
      <c r="D103" s="128"/>
      <c r="E103" s="128"/>
    </row>
    <row r="104" ht="14.25" spans="1:5">
      <c r="A104" s="125"/>
      <c r="B104" s="126"/>
      <c r="C104" s="128"/>
      <c r="D104" s="128"/>
      <c r="E104" s="128"/>
    </row>
    <row r="105" ht="14.25" spans="1:5">
      <c r="A105" s="125"/>
      <c r="B105" s="126"/>
      <c r="C105" s="128"/>
      <c r="D105" s="128"/>
      <c r="E105" s="128"/>
    </row>
    <row r="106" ht="14.25" spans="1:5">
      <c r="A106" s="125"/>
      <c r="B106" s="126"/>
      <c r="C106" s="128"/>
      <c r="D106" s="128"/>
      <c r="E106" s="128"/>
    </row>
    <row r="107" ht="14.25" spans="1:5">
      <c r="A107" s="125"/>
      <c r="B107" s="126"/>
      <c r="C107" s="128"/>
      <c r="D107" s="128"/>
      <c r="E107" s="128"/>
    </row>
    <row r="108" ht="14.25" spans="1:5">
      <c r="A108" s="125"/>
      <c r="B108" s="126"/>
      <c r="C108" s="128"/>
      <c r="D108" s="128"/>
      <c r="E108" s="128"/>
    </row>
    <row r="109" ht="14.25" spans="1:5">
      <c r="A109" s="125"/>
      <c r="B109" s="126"/>
      <c r="C109" s="128"/>
      <c r="D109" s="128"/>
      <c r="E109" s="128"/>
    </row>
    <row r="110" ht="14.25" spans="1:5">
      <c r="A110" s="125"/>
      <c r="B110" s="126"/>
      <c r="C110" s="128"/>
      <c r="D110" s="128"/>
      <c r="E110" s="128"/>
    </row>
    <row r="111" ht="14.25" spans="1:5">
      <c r="A111" s="125"/>
      <c r="B111" s="126"/>
      <c r="C111" s="128"/>
      <c r="D111" s="128"/>
      <c r="E111" s="128"/>
    </row>
    <row r="112" ht="14.25" spans="1:5">
      <c r="A112" s="125"/>
      <c r="B112" s="126"/>
      <c r="C112" s="128"/>
      <c r="D112" s="128"/>
      <c r="E112" s="128"/>
    </row>
    <row r="113" ht="14.25" spans="1:5">
      <c r="A113" s="125"/>
      <c r="B113" s="126"/>
      <c r="C113" s="128"/>
      <c r="D113" s="128"/>
      <c r="E113" s="128"/>
    </row>
    <row r="114" ht="14.25" spans="1:5">
      <c r="A114" s="125"/>
      <c r="B114" s="126"/>
      <c r="C114" s="128"/>
      <c r="D114" s="128"/>
      <c r="E114" s="128"/>
    </row>
    <row r="115" ht="14.25" spans="1:5">
      <c r="A115" s="125"/>
      <c r="B115" s="126"/>
      <c r="C115" s="128"/>
      <c r="D115" s="128"/>
      <c r="E115" s="128"/>
    </row>
    <row r="116" ht="14.25" spans="1:5">
      <c r="A116" s="125"/>
      <c r="B116" s="126"/>
      <c r="C116" s="128"/>
      <c r="D116" s="128"/>
      <c r="E116" s="128"/>
    </row>
    <row r="117" ht="14.25" spans="1:5">
      <c r="A117" s="125"/>
      <c r="B117" s="126"/>
      <c r="C117" s="128"/>
      <c r="D117" s="128"/>
      <c r="E117" s="128"/>
    </row>
    <row r="118" ht="14.25" spans="1:5">
      <c r="A118" s="125"/>
      <c r="B118" s="126"/>
      <c r="C118" s="128"/>
      <c r="D118" s="128"/>
      <c r="E118" s="128"/>
    </row>
    <row r="119" ht="14.25" spans="1:5">
      <c r="A119" s="125"/>
      <c r="B119" s="126"/>
      <c r="C119" s="128"/>
      <c r="D119" s="128"/>
      <c r="E119" s="128"/>
    </row>
    <row r="120" ht="14.25" spans="1:5">
      <c r="A120" s="125"/>
      <c r="B120" s="126"/>
      <c r="C120" s="128"/>
      <c r="D120" s="128"/>
      <c r="E120" s="128"/>
    </row>
    <row r="121" ht="14.25" spans="1:5">
      <c r="A121" s="125"/>
      <c r="B121" s="126"/>
      <c r="C121" s="128"/>
      <c r="D121" s="128"/>
      <c r="E121" s="128"/>
    </row>
    <row r="122" ht="14.25" spans="1:5">
      <c r="A122" s="125"/>
      <c r="B122" s="126"/>
      <c r="C122" s="128"/>
      <c r="D122" s="128"/>
      <c r="E122" s="128"/>
    </row>
    <row r="123" ht="14.25" spans="1:5">
      <c r="A123" s="125"/>
      <c r="B123" s="126"/>
      <c r="C123" s="128"/>
      <c r="D123" s="128"/>
      <c r="E123" s="128"/>
    </row>
    <row r="124" ht="14.25" spans="1:5">
      <c r="A124" s="125"/>
      <c r="B124" s="126"/>
      <c r="C124" s="128"/>
      <c r="D124" s="128"/>
      <c r="E124" s="128"/>
    </row>
    <row r="125" ht="14.25" spans="1:5">
      <c r="A125" s="125"/>
      <c r="B125" s="126"/>
      <c r="C125" s="128"/>
      <c r="D125" s="128"/>
      <c r="E125" s="128"/>
    </row>
    <row r="126" ht="14.25" spans="1:5">
      <c r="A126" s="125"/>
      <c r="B126" s="126"/>
      <c r="C126" s="128"/>
      <c r="D126" s="128"/>
      <c r="E126" s="128"/>
    </row>
    <row r="127" ht="14.25" spans="1:5">
      <c r="A127" s="125"/>
      <c r="B127" s="126"/>
      <c r="C127" s="128"/>
      <c r="D127" s="128"/>
      <c r="E127" s="128"/>
    </row>
    <row r="128" ht="14.25" spans="1:5">
      <c r="A128" s="125"/>
      <c r="B128" s="126"/>
      <c r="C128" s="128"/>
      <c r="D128" s="128"/>
      <c r="E128" s="128"/>
    </row>
    <row r="129" ht="14.25" spans="1:5">
      <c r="A129" s="125"/>
      <c r="B129" s="126"/>
      <c r="C129" s="128"/>
      <c r="D129" s="128"/>
      <c r="E129" s="128"/>
    </row>
    <row r="130" ht="14.25" spans="1:5">
      <c r="A130" s="125"/>
      <c r="B130" s="126"/>
      <c r="C130" s="128"/>
      <c r="D130" s="128"/>
      <c r="E130" s="128"/>
    </row>
    <row r="131" ht="14.25" spans="1:5">
      <c r="A131" s="125"/>
      <c r="B131" s="126"/>
      <c r="C131" s="128"/>
      <c r="D131" s="128"/>
      <c r="E131" s="128"/>
    </row>
    <row r="132" ht="14.25" spans="1:5">
      <c r="A132" s="125"/>
      <c r="B132" s="126"/>
      <c r="C132" s="128"/>
      <c r="D132" s="128"/>
      <c r="E132" s="128"/>
    </row>
    <row r="133" ht="14.25" spans="1:5">
      <c r="A133" s="125"/>
      <c r="B133" s="126"/>
      <c r="C133" s="128"/>
      <c r="D133" s="128"/>
      <c r="E133" s="128"/>
    </row>
    <row r="134" ht="14.25" spans="1:5">
      <c r="A134" s="125"/>
      <c r="B134" s="126"/>
      <c r="C134" s="128"/>
      <c r="D134" s="128"/>
      <c r="E134" s="128"/>
    </row>
    <row r="135" ht="14.25" spans="1:5">
      <c r="A135" s="125"/>
      <c r="B135" s="126"/>
      <c r="C135" s="128"/>
      <c r="D135" s="128"/>
      <c r="E135" s="128"/>
    </row>
    <row r="136" ht="14.25" spans="1:5">
      <c r="A136" s="125"/>
      <c r="B136" s="126"/>
      <c r="C136" s="128"/>
      <c r="D136" s="128"/>
      <c r="E136" s="128"/>
    </row>
    <row r="137" ht="14.25" spans="1:5">
      <c r="A137" s="125"/>
      <c r="B137" s="126"/>
      <c r="C137" s="128"/>
      <c r="D137" s="128"/>
      <c r="E137" s="128"/>
    </row>
    <row r="138" ht="14.25" spans="1:5">
      <c r="A138" s="125"/>
      <c r="B138" s="126"/>
      <c r="C138" s="128"/>
      <c r="D138" s="128"/>
      <c r="E138" s="128"/>
    </row>
    <row r="139" ht="14.25" spans="1:5">
      <c r="A139" s="125"/>
      <c r="B139" s="126"/>
      <c r="C139" s="128"/>
      <c r="D139" s="128"/>
      <c r="E139" s="128"/>
    </row>
    <row r="140" ht="14.25" spans="1:5">
      <c r="A140" s="125"/>
      <c r="B140" s="126"/>
      <c r="C140" s="128"/>
      <c r="D140" s="128"/>
      <c r="E140" s="128"/>
    </row>
    <row r="141" ht="14.25" spans="1:5">
      <c r="A141" s="125"/>
      <c r="B141" s="126"/>
      <c r="C141" s="128"/>
      <c r="D141" s="128"/>
      <c r="E141" s="128"/>
    </row>
    <row r="142" ht="14.25" spans="1:5">
      <c r="A142" s="125"/>
      <c r="B142" s="126"/>
      <c r="C142" s="128"/>
      <c r="D142" s="128"/>
      <c r="E142" s="128"/>
    </row>
    <row r="143" ht="14.25" spans="1:5">
      <c r="A143" s="125"/>
      <c r="B143" s="126"/>
      <c r="C143" s="128"/>
      <c r="D143" s="128"/>
      <c r="E143" s="128"/>
    </row>
    <row r="144" ht="14.25" spans="1:5">
      <c r="A144" s="125"/>
      <c r="B144" s="126"/>
      <c r="C144" s="128"/>
      <c r="D144" s="128"/>
      <c r="E144" s="128"/>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590277777777778" right="0.393055555555556" top="0.786805555555556" bottom="0.590277777777778" header="0.314583333333333" footer="0.314583333333333"/>
  <pageSetup paperSize="9"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C19" sqref="C19"/>
    </sheetView>
  </sheetViews>
  <sheetFormatPr defaultColWidth="9.16666666666667" defaultRowHeight="12.75" customHeight="1"/>
  <cols>
    <col min="1" max="1" width="9.16666666666667" style="1" customWidth="1"/>
    <col min="2" max="2" width="30.6666666666667" style="1" customWidth="1"/>
    <col min="3" max="3" width="16.5" style="1" customWidth="1"/>
    <col min="4" max="4" width="10" style="1" customWidth="1"/>
    <col min="5" max="5" width="19.1666666666667" style="1" customWidth="1"/>
    <col min="6" max="6" width="16" style="1" customWidth="1"/>
    <col min="7" max="7" width="10.3333333333333" style="1" customWidth="1"/>
    <col min="8" max="8" width="24.8333333333333" style="1" customWidth="1"/>
    <col min="9" max="9" width="16"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23" t="s">
        <v>128</v>
      </c>
      <c r="B1" s="2"/>
      <c r="C1" s="2"/>
      <c r="D1" s="2"/>
      <c r="E1" s="2"/>
      <c r="F1" s="2"/>
      <c r="G1" s="2"/>
      <c r="H1" s="2"/>
      <c r="I1" s="2"/>
    </row>
    <row r="2" ht="14.25" spans="1:9">
      <c r="A2" s="3"/>
      <c r="B2" s="61"/>
      <c r="C2" s="61"/>
      <c r="D2" s="61"/>
      <c r="I2" s="92" t="s">
        <v>129</v>
      </c>
    </row>
    <row r="3" ht="14.25" spans="1:9">
      <c r="A3" s="62" t="s">
        <v>3</v>
      </c>
      <c r="B3" s="62"/>
      <c r="C3" s="63"/>
      <c r="I3" s="92" t="s">
        <v>4</v>
      </c>
    </row>
    <row r="4" ht="19.9" customHeight="1" spans="1:9">
      <c r="A4" s="64" t="s">
        <v>130</v>
      </c>
      <c r="B4" s="65"/>
      <c r="C4" s="65"/>
      <c r="D4" s="65" t="s">
        <v>131</v>
      </c>
      <c r="E4" s="65"/>
      <c r="F4" s="65" t="s">
        <v>35</v>
      </c>
      <c r="G4" s="65" t="s">
        <v>35</v>
      </c>
      <c r="H4" s="65" t="s">
        <v>35</v>
      </c>
      <c r="I4" s="93" t="s">
        <v>35</v>
      </c>
    </row>
    <row r="5" ht="20.25" customHeight="1" spans="1:9">
      <c r="A5" s="66" t="s">
        <v>132</v>
      </c>
      <c r="B5" s="67" t="s">
        <v>133</v>
      </c>
      <c r="C5" s="67" t="s">
        <v>134</v>
      </c>
      <c r="D5" s="67" t="s">
        <v>132</v>
      </c>
      <c r="E5" s="67" t="s">
        <v>133</v>
      </c>
      <c r="F5" s="67" t="s">
        <v>134</v>
      </c>
      <c r="G5" s="67" t="s">
        <v>132</v>
      </c>
      <c r="H5" s="67" t="s">
        <v>133</v>
      </c>
      <c r="I5" s="67" t="s">
        <v>134</v>
      </c>
    </row>
    <row r="6" ht="24.6" customHeight="1" spans="1:9">
      <c r="A6" s="66"/>
      <c r="B6" s="67" t="s">
        <v>35</v>
      </c>
      <c r="C6" s="67" t="s">
        <v>35</v>
      </c>
      <c r="D6" s="68" t="s">
        <v>35</v>
      </c>
      <c r="E6" s="68" t="s">
        <v>35</v>
      </c>
      <c r="F6" s="68" t="s">
        <v>35</v>
      </c>
      <c r="G6" s="68" t="s">
        <v>35</v>
      </c>
      <c r="H6" s="68" t="s">
        <v>35</v>
      </c>
      <c r="I6" s="68" t="s">
        <v>35</v>
      </c>
    </row>
    <row r="7" ht="18" customHeight="1" spans="1:9">
      <c r="A7" s="69" t="s">
        <v>135</v>
      </c>
      <c r="B7" s="55" t="s">
        <v>136</v>
      </c>
      <c r="C7" s="70">
        <f>SUM(C8:C19)</f>
        <v>5158.44</v>
      </c>
      <c r="D7" s="55" t="s">
        <v>137</v>
      </c>
      <c r="E7" s="55" t="s">
        <v>138</v>
      </c>
      <c r="F7" s="70">
        <f>SUM(F8:F26)</f>
        <v>847.74</v>
      </c>
      <c r="G7" s="71" t="s">
        <v>139</v>
      </c>
      <c r="H7" s="71" t="s">
        <v>140</v>
      </c>
      <c r="I7" s="94">
        <f>SUM(I8:I13)</f>
        <v>22.53</v>
      </c>
    </row>
    <row r="8" ht="18" customHeight="1" spans="1:9">
      <c r="A8" s="69" t="s">
        <v>141</v>
      </c>
      <c r="B8" s="55" t="s">
        <v>142</v>
      </c>
      <c r="C8" s="72">
        <v>1368.35</v>
      </c>
      <c r="D8" s="55" t="s">
        <v>143</v>
      </c>
      <c r="E8" s="55" t="s">
        <v>144</v>
      </c>
      <c r="F8" s="72">
        <v>50.74</v>
      </c>
      <c r="G8" s="73" t="s">
        <v>145</v>
      </c>
      <c r="H8" s="73" t="s">
        <v>146</v>
      </c>
      <c r="I8" s="95">
        <v>22.15</v>
      </c>
    </row>
    <row r="9" ht="18" customHeight="1" spans="1:9">
      <c r="A9" s="69" t="s">
        <v>147</v>
      </c>
      <c r="B9" s="55" t="s">
        <v>148</v>
      </c>
      <c r="C9" s="72">
        <v>368.18</v>
      </c>
      <c r="D9" s="55" t="s">
        <v>149</v>
      </c>
      <c r="E9" s="55" t="s">
        <v>150</v>
      </c>
      <c r="F9" s="72">
        <v>8.29</v>
      </c>
      <c r="G9" s="13">
        <v>31099</v>
      </c>
      <c r="H9" s="74" t="s">
        <v>151</v>
      </c>
      <c r="I9" s="95">
        <v>0.38</v>
      </c>
    </row>
    <row r="10" ht="18" customHeight="1" spans="1:9">
      <c r="A10" s="69" t="s">
        <v>152</v>
      </c>
      <c r="B10" s="55" t="s">
        <v>153</v>
      </c>
      <c r="C10" s="72">
        <v>321.61</v>
      </c>
      <c r="D10" s="55" t="s">
        <v>154</v>
      </c>
      <c r="E10" s="55" t="s">
        <v>155</v>
      </c>
      <c r="F10" s="72">
        <v>14.35</v>
      </c>
      <c r="G10" s="75"/>
      <c r="H10" s="75"/>
      <c r="I10" s="87"/>
    </row>
    <row r="11" ht="18" customHeight="1" spans="1:9">
      <c r="A11" s="69" t="s">
        <v>156</v>
      </c>
      <c r="B11" s="55" t="s">
        <v>157</v>
      </c>
      <c r="C11" s="72">
        <v>5.28</v>
      </c>
      <c r="D11" s="55" t="s">
        <v>158</v>
      </c>
      <c r="E11" s="55" t="s">
        <v>159</v>
      </c>
      <c r="F11" s="72">
        <v>2.82</v>
      </c>
      <c r="G11" s="75"/>
      <c r="H11" s="75"/>
      <c r="I11" s="87"/>
    </row>
    <row r="12" ht="18" customHeight="1" spans="1:9">
      <c r="A12" s="69" t="s">
        <v>160</v>
      </c>
      <c r="B12" s="55" t="s">
        <v>161</v>
      </c>
      <c r="C12" s="72">
        <v>1639.64</v>
      </c>
      <c r="D12" s="55" t="s">
        <v>162</v>
      </c>
      <c r="E12" s="55" t="s">
        <v>163</v>
      </c>
      <c r="F12" s="72">
        <v>40.67</v>
      </c>
      <c r="G12" s="75"/>
      <c r="H12" s="75"/>
      <c r="I12" s="87"/>
    </row>
    <row r="13" ht="18" customHeight="1" spans="1:9">
      <c r="A13" s="69" t="s">
        <v>164</v>
      </c>
      <c r="B13" s="55" t="s">
        <v>165</v>
      </c>
      <c r="C13" s="72">
        <v>413.69</v>
      </c>
      <c r="D13" s="55" t="s">
        <v>166</v>
      </c>
      <c r="E13" s="55" t="s">
        <v>167</v>
      </c>
      <c r="F13" s="72">
        <v>85.64</v>
      </c>
      <c r="G13" s="75"/>
      <c r="H13" s="76"/>
      <c r="I13" s="87"/>
    </row>
    <row r="14" ht="18" customHeight="1" spans="1:9">
      <c r="A14" s="69" t="s">
        <v>168</v>
      </c>
      <c r="B14" s="55" t="s">
        <v>169</v>
      </c>
      <c r="C14" s="72">
        <v>252.65</v>
      </c>
      <c r="D14" s="55" t="s">
        <v>170</v>
      </c>
      <c r="E14" s="55" t="s">
        <v>171</v>
      </c>
      <c r="F14" s="72">
        <v>106.57</v>
      </c>
      <c r="G14" s="77"/>
      <c r="H14" s="77"/>
      <c r="I14" s="96"/>
    </row>
    <row r="15" ht="18" customHeight="1" spans="1:9">
      <c r="A15" s="69" t="s">
        <v>172</v>
      </c>
      <c r="B15" s="55" t="s">
        <v>173</v>
      </c>
      <c r="C15" s="70">
        <v>206.55</v>
      </c>
      <c r="D15" s="55" t="s">
        <v>174</v>
      </c>
      <c r="E15" s="55" t="s">
        <v>175</v>
      </c>
      <c r="F15" s="72">
        <v>36.68</v>
      </c>
      <c r="G15" s="55"/>
      <c r="H15" s="55"/>
      <c r="I15" s="96"/>
    </row>
    <row r="16" ht="18" customHeight="1" spans="1:9">
      <c r="A16" s="69" t="s">
        <v>176</v>
      </c>
      <c r="B16" s="55" t="s">
        <v>177</v>
      </c>
      <c r="C16" s="78">
        <v>17.11</v>
      </c>
      <c r="D16" s="55" t="s">
        <v>178</v>
      </c>
      <c r="E16" s="55" t="s">
        <v>179</v>
      </c>
      <c r="F16" s="72">
        <v>5.81</v>
      </c>
      <c r="G16" s="55"/>
      <c r="H16" s="55"/>
      <c r="I16" s="96"/>
    </row>
    <row r="17" ht="18" customHeight="1" spans="1:9">
      <c r="A17" s="69" t="s">
        <v>180</v>
      </c>
      <c r="B17" s="55" t="s">
        <v>181</v>
      </c>
      <c r="C17" s="78">
        <v>335.34</v>
      </c>
      <c r="D17" s="55" t="s">
        <v>182</v>
      </c>
      <c r="E17" s="55" t="s">
        <v>183</v>
      </c>
      <c r="F17" s="72">
        <v>26.52</v>
      </c>
      <c r="G17" s="55"/>
      <c r="H17" s="55"/>
      <c r="I17" s="96"/>
    </row>
    <row r="18" ht="18" customHeight="1" spans="1:9">
      <c r="A18" s="69" t="s">
        <v>184</v>
      </c>
      <c r="B18" s="55" t="s">
        <v>185</v>
      </c>
      <c r="C18" s="79">
        <v>47.2</v>
      </c>
      <c r="D18" s="55" t="s">
        <v>186</v>
      </c>
      <c r="E18" s="55" t="s">
        <v>187</v>
      </c>
      <c r="F18" s="72">
        <v>4.83</v>
      </c>
      <c r="G18" s="55"/>
      <c r="H18" s="55"/>
      <c r="I18" s="96"/>
    </row>
    <row r="19" ht="18" customHeight="1" spans="1:9">
      <c r="A19" s="69" t="s">
        <v>188</v>
      </c>
      <c r="B19" s="55" t="s">
        <v>189</v>
      </c>
      <c r="C19" s="78">
        <v>182.84</v>
      </c>
      <c r="D19" s="55" t="s">
        <v>190</v>
      </c>
      <c r="E19" s="55" t="s">
        <v>191</v>
      </c>
      <c r="F19" s="72">
        <v>63.19</v>
      </c>
      <c r="G19" s="55"/>
      <c r="H19" s="55"/>
      <c r="I19" s="96"/>
    </row>
    <row r="20" ht="18" customHeight="1" spans="1:9">
      <c r="A20" s="69"/>
      <c r="B20" s="55"/>
      <c r="C20" s="70"/>
      <c r="D20" s="55" t="s">
        <v>192</v>
      </c>
      <c r="E20" s="55" t="s">
        <v>193</v>
      </c>
      <c r="F20" s="72">
        <v>105.45</v>
      </c>
      <c r="G20" s="55"/>
      <c r="H20" s="55"/>
      <c r="I20" s="96"/>
    </row>
    <row r="21" ht="18" customHeight="1" spans="1:9">
      <c r="A21" s="69" t="s">
        <v>194</v>
      </c>
      <c r="B21" s="55" t="s">
        <v>195</v>
      </c>
      <c r="C21" s="70">
        <f>SUM(C22:C26)</f>
        <v>968.44</v>
      </c>
      <c r="D21" s="55" t="s">
        <v>196</v>
      </c>
      <c r="E21" s="55" t="s">
        <v>197</v>
      </c>
      <c r="F21" s="72">
        <v>111.71</v>
      </c>
      <c r="G21" s="55"/>
      <c r="H21" s="55"/>
      <c r="I21" s="96"/>
    </row>
    <row r="22" ht="18" customHeight="1" spans="1:9">
      <c r="A22" s="69" t="s">
        <v>198</v>
      </c>
      <c r="B22" s="55" t="s">
        <v>199</v>
      </c>
      <c r="C22" s="70">
        <v>0.29</v>
      </c>
      <c r="D22" s="55" t="s">
        <v>200</v>
      </c>
      <c r="E22" s="55" t="s">
        <v>201</v>
      </c>
      <c r="F22" s="72">
        <v>43.17</v>
      </c>
      <c r="G22" s="55"/>
      <c r="H22" s="55"/>
      <c r="I22" s="96"/>
    </row>
    <row r="23" ht="18" customHeight="1" spans="1:9">
      <c r="A23" s="69" t="s">
        <v>202</v>
      </c>
      <c r="B23" s="55" t="s">
        <v>203</v>
      </c>
      <c r="C23" s="80">
        <v>899.98</v>
      </c>
      <c r="D23" s="55" t="s">
        <v>204</v>
      </c>
      <c r="E23" s="55" t="s">
        <v>205</v>
      </c>
      <c r="F23" s="72">
        <v>66.78</v>
      </c>
      <c r="G23" s="55"/>
      <c r="H23" s="55"/>
      <c r="I23" s="96"/>
    </row>
    <row r="24" ht="18" customHeight="1" spans="1:9">
      <c r="A24" s="69" t="s">
        <v>206</v>
      </c>
      <c r="B24" s="55" t="s">
        <v>207</v>
      </c>
      <c r="C24" s="81">
        <v>64</v>
      </c>
      <c r="D24" s="55" t="s">
        <v>208</v>
      </c>
      <c r="E24" s="55" t="s">
        <v>209</v>
      </c>
      <c r="F24" s="72">
        <v>74.52</v>
      </c>
      <c r="G24" s="55"/>
      <c r="H24" s="55"/>
      <c r="I24" s="96"/>
    </row>
    <row r="25" ht="18" customHeight="1" spans="1:9">
      <c r="A25" s="82" t="s">
        <v>210</v>
      </c>
      <c r="B25" s="16" t="s">
        <v>211</v>
      </c>
      <c r="C25" s="83">
        <v>2.51</v>
      </c>
      <c r="D25" s="55"/>
      <c r="E25" s="55"/>
      <c r="F25" s="84"/>
      <c r="G25" s="55"/>
      <c r="H25" s="55"/>
      <c r="I25" s="96"/>
    </row>
    <row r="26" ht="18" customHeight="1" spans="1:9">
      <c r="A26" s="13" t="s">
        <v>212</v>
      </c>
      <c r="B26" s="13" t="s">
        <v>213</v>
      </c>
      <c r="C26" s="72">
        <v>1.66</v>
      </c>
      <c r="D26" s="55"/>
      <c r="E26" s="55"/>
      <c r="F26" s="85"/>
      <c r="G26" s="55"/>
      <c r="H26" s="55"/>
      <c r="I26" s="96"/>
    </row>
    <row r="27" ht="21" customHeight="1" spans="1:9">
      <c r="A27" s="86" t="s">
        <v>214</v>
      </c>
      <c r="B27" s="86"/>
      <c r="C27" s="87">
        <f>SUM(C7,C21)</f>
        <v>6126.88</v>
      </c>
      <c r="D27" s="88" t="s">
        <v>215</v>
      </c>
      <c r="E27" s="88"/>
      <c r="F27" s="88" t="s">
        <v>35</v>
      </c>
      <c r="G27" s="88" t="s">
        <v>35</v>
      </c>
      <c r="H27" s="88" t="s">
        <v>35</v>
      </c>
      <c r="I27" s="96">
        <f>SUM(F7,I7)</f>
        <v>870.27</v>
      </c>
    </row>
    <row r="28" ht="16" customHeight="1" spans="1:9">
      <c r="A28" s="89" t="s">
        <v>216</v>
      </c>
      <c r="B28" s="89"/>
      <c r="C28" s="89" t="s">
        <v>35</v>
      </c>
      <c r="D28" s="90" t="s">
        <v>35</v>
      </c>
      <c r="E28" s="90" t="s">
        <v>35</v>
      </c>
      <c r="F28" s="90" t="s">
        <v>35</v>
      </c>
      <c r="G28" s="89" t="s">
        <v>35</v>
      </c>
      <c r="H28" s="90" t="s">
        <v>35</v>
      </c>
      <c r="I28" s="89" t="s">
        <v>35</v>
      </c>
    </row>
    <row r="29" customHeight="1" spans="3:5">
      <c r="C29" s="91"/>
      <c r="D29" s="91"/>
      <c r="E29" s="91"/>
    </row>
    <row r="30" customHeight="1" spans="3:5">
      <c r="C30" s="91"/>
      <c r="D30" s="91"/>
      <c r="E30" s="91"/>
    </row>
    <row r="31" customHeight="1" spans="3:5">
      <c r="C31" s="91"/>
      <c r="D31" s="91"/>
      <c r="E31" s="91"/>
    </row>
    <row r="32" customHeight="1" spans="3:5">
      <c r="C32" s="91"/>
      <c r="D32" s="91"/>
      <c r="E32" s="91"/>
    </row>
    <row r="33" customHeight="1" spans="3:5">
      <c r="C33" s="91"/>
      <c r="D33" s="91"/>
      <c r="E33" s="91"/>
    </row>
    <row r="34" customHeight="1" spans="3:5">
      <c r="C34" s="91"/>
      <c r="D34" s="91"/>
      <c r="E34" s="91"/>
    </row>
    <row r="35" customHeight="1" spans="3:5">
      <c r="C35" s="91"/>
      <c r="D35" s="91"/>
      <c r="E35" s="91"/>
    </row>
    <row r="36" customHeight="1" spans="3:5">
      <c r="C36" s="91"/>
      <c r="D36" s="91"/>
      <c r="E36" s="91"/>
    </row>
    <row r="37" customHeight="1" spans="3:5">
      <c r="C37" s="91"/>
      <c r="D37" s="91"/>
      <c r="E37" s="91"/>
    </row>
    <row r="38" customHeight="1" spans="3:5">
      <c r="C38" s="91"/>
      <c r="D38" s="91"/>
      <c r="E38" s="91"/>
    </row>
    <row r="39" customHeight="1" spans="3:5">
      <c r="C39" s="91"/>
      <c r="D39" s="91"/>
      <c r="E39" s="91"/>
    </row>
    <row r="40" customHeight="1" spans="3:5">
      <c r="C40" s="91"/>
      <c r="D40" s="91"/>
      <c r="E40" s="91"/>
    </row>
    <row r="41" customHeight="1" spans="3:5">
      <c r="C41" s="91"/>
      <c r="D41" s="91"/>
      <c r="E41" s="91"/>
    </row>
    <row r="42" customHeight="1" spans="3:5">
      <c r="C42" s="91"/>
      <c r="D42" s="91"/>
      <c r="E42" s="91"/>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sheetData>
  <mergeCells count="16">
    <mergeCell ref="A1:I1"/>
    <mergeCell ref="A3:C3"/>
    <mergeCell ref="A4:C4"/>
    <mergeCell ref="D4:I4"/>
    <mergeCell ref="A27:B27"/>
    <mergeCell ref="D27:H27"/>
    <mergeCell ref="A28:I28"/>
    <mergeCell ref="A5:A6"/>
    <mergeCell ref="B5:B6"/>
    <mergeCell ref="C5:C6"/>
    <mergeCell ref="D5:D6"/>
    <mergeCell ref="E5:E6"/>
    <mergeCell ref="F5:F6"/>
    <mergeCell ref="G5:G6"/>
    <mergeCell ref="H5:H6"/>
    <mergeCell ref="I5:I6"/>
  </mergeCells>
  <printOptions horizontalCentered="1"/>
  <pageMargins left="0.984027777777778" right="0.590277777777778" top="0.590277777777778" bottom="0.393055555555556" header="0.314583333333333" footer="0.118055555555556"/>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H7" sqref="H7"/>
    </sheetView>
  </sheetViews>
  <sheetFormatPr defaultColWidth="9" defaultRowHeight="14.25"/>
  <cols>
    <col min="1" max="1" width="13" style="34" customWidth="1"/>
    <col min="2" max="2" width="43.3333333333333" style="35" customWidth="1"/>
    <col min="3" max="3" width="21.1666666666667" style="35" customWidth="1"/>
    <col min="4" max="4" width="14.8333333333333" style="35" customWidth="1"/>
    <col min="5" max="5" width="15.3333333333333" style="36" customWidth="1"/>
    <col min="6" max="6" width="14.6666666666667" style="36" customWidth="1"/>
    <col min="7" max="7" width="16" style="36" customWidth="1"/>
    <col min="8" max="8" width="19.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223" t="s">
        <v>217</v>
      </c>
      <c r="B1" s="2"/>
      <c r="C1" s="2"/>
      <c r="D1" s="2"/>
      <c r="E1" s="2"/>
      <c r="F1" s="2"/>
      <c r="G1" s="2"/>
      <c r="H1" s="2"/>
    </row>
    <row r="2" ht="15" customHeight="1" spans="1:8">
      <c r="A2" s="3"/>
      <c r="B2" s="37"/>
      <c r="C2" s="37"/>
      <c r="D2" s="37"/>
      <c r="E2" s="37"/>
      <c r="F2" s="38"/>
      <c r="G2" s="5"/>
      <c r="H2" s="5" t="s">
        <v>218</v>
      </c>
    </row>
    <row r="3" ht="15" customHeight="1" spans="1:8">
      <c r="A3" s="39" t="s">
        <v>3</v>
      </c>
      <c r="B3" s="39"/>
      <c r="C3" s="40"/>
      <c r="D3" s="41"/>
      <c r="E3" s="38"/>
      <c r="F3" s="38"/>
      <c r="G3" s="38"/>
      <c r="H3" s="5" t="s">
        <v>4</v>
      </c>
    </row>
    <row r="4" ht="28.15" customHeight="1" spans="1:8">
      <c r="A4" s="42" t="s">
        <v>42</v>
      </c>
      <c r="B4" s="43" t="s">
        <v>43</v>
      </c>
      <c r="C4" s="43" t="s">
        <v>28</v>
      </c>
      <c r="D4" s="44" t="s">
        <v>219</v>
      </c>
      <c r="E4" s="44" t="s">
        <v>220</v>
      </c>
      <c r="F4" s="44"/>
      <c r="G4" s="44"/>
      <c r="H4" s="44" t="s">
        <v>29</v>
      </c>
    </row>
    <row r="5" ht="28.15" customHeight="1" spans="1:8">
      <c r="A5" s="45"/>
      <c r="B5" s="43"/>
      <c r="C5" s="43"/>
      <c r="D5" s="44"/>
      <c r="E5" s="44" t="s">
        <v>126</v>
      </c>
      <c r="F5" s="44" t="s">
        <v>104</v>
      </c>
      <c r="G5" s="44" t="s">
        <v>105</v>
      </c>
      <c r="H5" s="44"/>
    </row>
    <row r="6" s="33" customFormat="1" ht="29.45" customHeight="1" spans="1:8">
      <c r="A6" s="46" t="s">
        <v>126</v>
      </c>
      <c r="B6" s="46"/>
      <c r="C6" s="47"/>
      <c r="D6" s="48">
        <f>SUM(D7)</f>
        <v>2292</v>
      </c>
      <c r="E6" s="48">
        <f>E7</f>
        <v>2292</v>
      </c>
      <c r="F6" s="49"/>
      <c r="G6" s="48">
        <f t="shared" ref="G6" si="0">SUM(G7)</f>
        <v>2292</v>
      </c>
      <c r="H6" s="47"/>
    </row>
    <row r="7" ht="29.1" customHeight="1" spans="1:8">
      <c r="A7" s="50">
        <v>212</v>
      </c>
      <c r="B7" s="50" t="s">
        <v>72</v>
      </c>
      <c r="C7" s="51"/>
      <c r="D7" s="52">
        <f>SUM(D8)</f>
        <v>2292</v>
      </c>
      <c r="E7" s="52">
        <f>E8</f>
        <v>2292</v>
      </c>
      <c r="F7" s="53"/>
      <c r="G7" s="52">
        <f t="shared" ref="G7" si="1">SUM(G8)</f>
        <v>2292</v>
      </c>
      <c r="H7" s="51"/>
    </row>
    <row r="8" ht="29.1" customHeight="1" spans="1:8">
      <c r="A8" s="54">
        <v>21208</v>
      </c>
      <c r="B8" s="55" t="s">
        <v>221</v>
      </c>
      <c r="C8" s="51"/>
      <c r="D8" s="52">
        <f>SUM(D9:D9)</f>
        <v>2292</v>
      </c>
      <c r="E8" s="52">
        <f>SUM(E9:E9)</f>
        <v>2292</v>
      </c>
      <c r="F8" s="56"/>
      <c r="G8" s="52">
        <f>SUM(G9:G9)</f>
        <v>2292</v>
      </c>
      <c r="H8" s="51"/>
    </row>
    <row r="9" s="33" customFormat="1" ht="29.1" customHeight="1" spans="1:8">
      <c r="A9" s="54">
        <v>2120899</v>
      </c>
      <c r="B9" s="55" t="s">
        <v>76</v>
      </c>
      <c r="C9" s="51"/>
      <c r="D9" s="51">
        <v>2292</v>
      </c>
      <c r="E9" s="51">
        <f>SUM(F9:G9)</f>
        <v>2292</v>
      </c>
      <c r="F9" s="51"/>
      <c r="G9" s="51">
        <v>2292</v>
      </c>
      <c r="H9" s="47"/>
    </row>
    <row r="10" ht="21" customHeight="1" spans="1:8">
      <c r="A10" s="57" t="s">
        <v>222</v>
      </c>
      <c r="B10" s="58"/>
      <c r="C10" s="58"/>
      <c r="D10" s="58"/>
      <c r="E10" s="58"/>
      <c r="F10" s="58"/>
      <c r="G10" s="58"/>
      <c r="H10" s="58"/>
    </row>
    <row r="11" ht="21" customHeight="1" spans="1:10">
      <c r="A11" s="59"/>
      <c r="B11" s="58"/>
      <c r="C11" s="58"/>
      <c r="D11" s="58"/>
      <c r="E11" s="58"/>
      <c r="F11" s="58"/>
      <c r="G11" s="58"/>
      <c r="H11" s="58"/>
      <c r="I11" s="60"/>
      <c r="J11" s="60"/>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sheetData>
  <mergeCells count="9">
    <mergeCell ref="A1:H1"/>
    <mergeCell ref="A3:B3"/>
    <mergeCell ref="E4:G4"/>
    <mergeCell ref="A6:B6"/>
    <mergeCell ref="A4:A5"/>
    <mergeCell ref="B4:B5"/>
    <mergeCell ref="C4:C5"/>
    <mergeCell ref="D4:D5"/>
    <mergeCell ref="H4:H5"/>
  </mergeCells>
  <conditionalFormatting sqref="H3 A1:A2 B3:E4 A6 I1:IU1 B5 D5:E5 I5:IU5 H4:IU4 J2:IU3 D6:G6 C8:E9 A7:G7 B10:G65516">
    <cfRule type="expression" dxfId="0" priority="4" stopIfTrue="1">
      <formula>含公式的单元格</formula>
    </cfRule>
  </conditionalFormatting>
  <conditionalFormatting sqref="G2 F5:G5 H6:IU65516 F8:G9">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16" sqref="E16"/>
    </sheetView>
  </sheetViews>
  <sheetFormatPr defaultColWidth="9" defaultRowHeight="11.25" outlineLevelCol="7"/>
  <cols>
    <col min="1" max="2" width="9" style="17"/>
    <col min="3" max="3" width="16.1666666666667" style="17" customWidth="1"/>
    <col min="4" max="4" width="40.6666666666667" style="17" customWidth="1"/>
    <col min="5" max="5" width="30" style="17" customWidth="1"/>
    <col min="6" max="7" width="23.3333333333333" style="17" customWidth="1"/>
    <col min="8" max="16384" width="9" style="17"/>
  </cols>
  <sheetData>
    <row r="1" ht="30" customHeight="1" spans="1:8">
      <c r="A1" s="230" t="s">
        <v>223</v>
      </c>
      <c r="B1" s="19"/>
      <c r="C1" s="19"/>
      <c r="D1" s="19"/>
      <c r="E1" s="19"/>
      <c r="F1" s="19"/>
      <c r="G1" s="20"/>
      <c r="H1" s="2"/>
    </row>
    <row r="2" ht="13.5" spans="1:7">
      <c r="A2" s="5" t="s">
        <v>224</v>
      </c>
      <c r="B2" s="5"/>
      <c r="C2" s="5"/>
      <c r="D2" s="5"/>
      <c r="E2" s="5"/>
      <c r="F2" s="5"/>
      <c r="G2" s="5"/>
    </row>
    <row r="3" ht="13.5" spans="1:7">
      <c r="A3" s="21" t="s">
        <v>3</v>
      </c>
      <c r="B3" s="22"/>
      <c r="C3" s="22"/>
      <c r="D3" s="22"/>
      <c r="E3" s="22"/>
      <c r="F3" s="22"/>
      <c r="G3" s="5" t="s">
        <v>4</v>
      </c>
    </row>
    <row r="4" ht="31.5" customHeight="1" spans="1:7">
      <c r="A4" s="23" t="s">
        <v>7</v>
      </c>
      <c r="B4" s="24"/>
      <c r="C4" s="24"/>
      <c r="D4" s="24"/>
      <c r="E4" s="24" t="s">
        <v>220</v>
      </c>
      <c r="F4" s="24"/>
      <c r="G4" s="24"/>
    </row>
    <row r="5" spans="1:7">
      <c r="A5" s="25" t="s">
        <v>42</v>
      </c>
      <c r="B5" s="26"/>
      <c r="C5" s="26"/>
      <c r="D5" s="26" t="s">
        <v>225</v>
      </c>
      <c r="E5" s="26" t="s">
        <v>126</v>
      </c>
      <c r="F5" s="26" t="s">
        <v>104</v>
      </c>
      <c r="G5" s="26" t="s">
        <v>105</v>
      </c>
    </row>
    <row r="6" spans="1:7">
      <c r="A6" s="25"/>
      <c r="B6" s="26"/>
      <c r="C6" s="26"/>
      <c r="D6" s="26"/>
      <c r="E6" s="26"/>
      <c r="F6" s="26"/>
      <c r="G6" s="26"/>
    </row>
    <row r="7" spans="1:7">
      <c r="A7" s="25"/>
      <c r="B7" s="26"/>
      <c r="C7" s="26"/>
      <c r="D7" s="26"/>
      <c r="E7" s="26"/>
      <c r="F7" s="26"/>
      <c r="G7" s="26"/>
    </row>
    <row r="8" ht="39.75" customHeight="1" spans="1:7">
      <c r="A8" s="27" t="s">
        <v>126</v>
      </c>
      <c r="B8" s="28"/>
      <c r="C8" s="28"/>
      <c r="D8" s="28"/>
      <c r="E8" s="29"/>
      <c r="F8" s="29"/>
      <c r="G8" s="29"/>
    </row>
    <row r="9" ht="39.75" customHeight="1" spans="1:7">
      <c r="A9" s="30"/>
      <c r="B9" s="31"/>
      <c r="C9" s="31"/>
      <c r="D9" s="31"/>
      <c r="E9" s="29"/>
      <c r="F9" s="29"/>
      <c r="G9" s="29"/>
    </row>
    <row r="10" ht="21" customHeight="1" spans="1:7">
      <c r="A10" s="32" t="s">
        <v>226</v>
      </c>
      <c r="B10" s="32"/>
      <c r="C10" s="32"/>
      <c r="D10" s="32"/>
      <c r="E10" s="32"/>
      <c r="F10" s="32"/>
      <c r="G10" s="32"/>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944444444444444" right="0.944444444444444" top="0.984027777777778" bottom="0.984027777777778" header="0.511805555555556" footer="0.511805555555556"/>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C33" sqref="C33"/>
    </sheetView>
  </sheetViews>
  <sheetFormatPr defaultColWidth="9" defaultRowHeight="11.25" outlineLevelCol="4"/>
  <cols>
    <col min="1" max="1" width="46.8333333333333" style="1" customWidth="1"/>
    <col min="2" max="2" width="21" style="1" customWidth="1"/>
    <col min="3" max="3" width="20.8333333333333" style="1" customWidth="1"/>
    <col min="4" max="4" width="50.3333333333333" style="1" customWidth="1"/>
    <col min="5" max="5" width="20.8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s="1" customFormat="1" ht="21.75" customHeight="1" spans="1:5">
      <c r="A1" s="223" t="s">
        <v>227</v>
      </c>
      <c r="B1" s="2"/>
      <c r="C1" s="2"/>
      <c r="D1" s="2"/>
      <c r="E1" s="2"/>
    </row>
    <row r="2" s="1" customFormat="1" ht="15" customHeight="1" spans="1:5">
      <c r="A2" s="3"/>
      <c r="B2" s="4"/>
      <c r="C2" s="4"/>
      <c r="D2" s="4"/>
      <c r="E2" s="5" t="s">
        <v>228</v>
      </c>
    </row>
    <row r="3" s="1" customFormat="1" ht="13.5" spans="1:5">
      <c r="A3" s="6" t="s">
        <v>3</v>
      </c>
      <c r="B3" s="4"/>
      <c r="C3" s="7"/>
      <c r="D3" s="4"/>
      <c r="E3" s="5" t="s">
        <v>4</v>
      </c>
    </row>
    <row r="4" s="1" customFormat="1" ht="17.25" customHeight="1" spans="1:5">
      <c r="A4" s="8" t="s">
        <v>229</v>
      </c>
      <c r="B4" s="8" t="s">
        <v>230</v>
      </c>
      <c r="C4" s="8" t="s">
        <v>8</v>
      </c>
      <c r="D4" s="8" t="s">
        <v>229</v>
      </c>
      <c r="E4" s="8" t="s">
        <v>8</v>
      </c>
    </row>
    <row r="5" s="1" customFormat="1" ht="17.25" customHeight="1" spans="1:5">
      <c r="A5" s="9" t="s">
        <v>231</v>
      </c>
      <c r="B5" s="10" t="s">
        <v>232</v>
      </c>
      <c r="C5" s="10" t="s">
        <v>232</v>
      </c>
      <c r="D5" s="9" t="s">
        <v>233</v>
      </c>
      <c r="E5" s="11">
        <f>SUM(E6:E7)</f>
        <v>423.82</v>
      </c>
    </row>
    <row r="6" s="1" customFormat="1" ht="17.25" customHeight="1" spans="1:5">
      <c r="A6" s="9" t="s">
        <v>234</v>
      </c>
      <c r="B6" s="12">
        <f>SUM(B7:B8,B11)</f>
        <v>152.8</v>
      </c>
      <c r="C6" s="12">
        <f>SUM(C7:C8,C11)</f>
        <v>93.2</v>
      </c>
      <c r="D6" s="13" t="s">
        <v>235</v>
      </c>
      <c r="E6" s="11">
        <v>205.28</v>
      </c>
    </row>
    <row r="7" s="1" customFormat="1" ht="17.25" customHeight="1" spans="1:5">
      <c r="A7" s="13" t="s">
        <v>236</v>
      </c>
      <c r="B7" s="12"/>
      <c r="C7" s="11"/>
      <c r="D7" s="13" t="s">
        <v>237</v>
      </c>
      <c r="E7" s="14">
        <v>218.54</v>
      </c>
    </row>
    <row r="8" s="1" customFormat="1" ht="17.25" customHeight="1" spans="1:5">
      <c r="A8" s="13" t="s">
        <v>238</v>
      </c>
      <c r="B8" s="12">
        <f>SUM(B9:B10)</f>
        <v>132.8</v>
      </c>
      <c r="C8" s="11">
        <f>SUM(C9:C10)</f>
        <v>88.37</v>
      </c>
      <c r="D8" s="9" t="s">
        <v>239</v>
      </c>
      <c r="E8" s="10" t="s">
        <v>240</v>
      </c>
    </row>
    <row r="9" s="1" customFormat="1" ht="17.25" customHeight="1" spans="1:5">
      <c r="A9" s="13" t="s">
        <v>241</v>
      </c>
      <c r="B9" s="12"/>
      <c r="C9" s="14"/>
      <c r="D9" s="13" t="s">
        <v>242</v>
      </c>
      <c r="E9" s="14">
        <v>49</v>
      </c>
    </row>
    <row r="10" s="1" customFormat="1" ht="17.25" customHeight="1" spans="1:5">
      <c r="A10" s="13" t="s">
        <v>243</v>
      </c>
      <c r="B10" s="12">
        <v>132.8</v>
      </c>
      <c r="C10" s="11">
        <v>88.37</v>
      </c>
      <c r="D10" s="13" t="s">
        <v>244</v>
      </c>
      <c r="E10" s="15"/>
    </row>
    <row r="11" s="1" customFormat="1" ht="17.25" customHeight="1" spans="1:5">
      <c r="A11" s="13" t="s">
        <v>245</v>
      </c>
      <c r="B11" s="15">
        <f>SUM(B12,B14)</f>
        <v>20</v>
      </c>
      <c r="C11" s="11">
        <f>SUM(C12,C14)</f>
        <v>4.83</v>
      </c>
      <c r="D11" s="13" t="s">
        <v>246</v>
      </c>
      <c r="E11" s="14"/>
    </row>
    <row r="12" s="1" customFormat="1" ht="17.25" customHeight="1" spans="1:5">
      <c r="A12" s="13" t="s">
        <v>247</v>
      </c>
      <c r="B12" s="15">
        <v>20</v>
      </c>
      <c r="C12" s="11">
        <v>4.83</v>
      </c>
      <c r="D12" s="13" t="s">
        <v>248</v>
      </c>
      <c r="E12" s="15"/>
    </row>
    <row r="13" s="1" customFormat="1" ht="17.25" customHeight="1" spans="1:5">
      <c r="A13" s="13" t="s">
        <v>249</v>
      </c>
      <c r="B13" s="14"/>
      <c r="C13" s="14"/>
      <c r="D13" s="13" t="s">
        <v>250</v>
      </c>
      <c r="E13" s="14">
        <v>49</v>
      </c>
    </row>
    <row r="14" s="1" customFormat="1" ht="17.25" customHeight="1" spans="1:5">
      <c r="A14" s="13" t="s">
        <v>251</v>
      </c>
      <c r="B14" s="14" t="s">
        <v>35</v>
      </c>
      <c r="C14" s="14"/>
      <c r="D14" s="13" t="s">
        <v>252</v>
      </c>
      <c r="E14" s="14" t="s">
        <v>35</v>
      </c>
    </row>
    <row r="15" s="1" customFormat="1" ht="17.25" customHeight="1" spans="1:5">
      <c r="A15" s="9" t="s">
        <v>253</v>
      </c>
      <c r="B15" s="10" t="s">
        <v>232</v>
      </c>
      <c r="C15" s="10"/>
      <c r="D15" s="13" t="s">
        <v>254</v>
      </c>
      <c r="E15" s="14" t="s">
        <v>35</v>
      </c>
    </row>
    <row r="16" s="1" customFormat="1" ht="17.25" customHeight="1" spans="1:5">
      <c r="A16" s="13" t="s">
        <v>255</v>
      </c>
      <c r="B16" s="10" t="s">
        <v>232</v>
      </c>
      <c r="C16" s="15"/>
      <c r="D16" s="13" t="s">
        <v>256</v>
      </c>
      <c r="E16" s="14" t="s">
        <v>35</v>
      </c>
    </row>
    <row r="17" s="1" customFormat="1" ht="17.25" customHeight="1" spans="1:5">
      <c r="A17" s="13" t="s">
        <v>257</v>
      </c>
      <c r="B17" s="10" t="s">
        <v>232</v>
      </c>
      <c r="C17" s="15"/>
      <c r="D17" s="13" t="s">
        <v>258</v>
      </c>
      <c r="E17" s="14" t="s">
        <v>35</v>
      </c>
    </row>
    <row r="18" s="1" customFormat="1" ht="17.25" customHeight="1" spans="1:5">
      <c r="A18" s="13" t="s">
        <v>259</v>
      </c>
      <c r="B18" s="10" t="s">
        <v>232</v>
      </c>
      <c r="C18" s="14"/>
      <c r="D18" s="13" t="s">
        <v>260</v>
      </c>
      <c r="E18" s="13"/>
    </row>
    <row r="19" s="1" customFormat="1" ht="17.25" customHeight="1" spans="1:5">
      <c r="A19" s="13" t="s">
        <v>261</v>
      </c>
      <c r="B19" s="10" t="s">
        <v>232</v>
      </c>
      <c r="C19" s="15">
        <v>49</v>
      </c>
      <c r="D19" s="13" t="s">
        <v>262</v>
      </c>
      <c r="E19" s="14">
        <v>4</v>
      </c>
    </row>
    <row r="20" s="1" customFormat="1" ht="17.25" customHeight="1" spans="1:5">
      <c r="A20" s="13" t="s">
        <v>263</v>
      </c>
      <c r="B20" s="10" t="s">
        <v>232</v>
      </c>
      <c r="C20" s="15">
        <v>42</v>
      </c>
      <c r="D20" s="9" t="s">
        <v>264</v>
      </c>
      <c r="E20" s="14"/>
    </row>
    <row r="21" s="1" customFormat="1" ht="17.25" customHeight="1" spans="1:5">
      <c r="A21" s="13" t="s">
        <v>265</v>
      </c>
      <c r="B21" s="10" t="s">
        <v>232</v>
      </c>
      <c r="C21" s="14"/>
      <c r="D21" s="13" t="s">
        <v>266</v>
      </c>
      <c r="E21" s="14">
        <f>SUM(E22:E24)</f>
        <v>438.28</v>
      </c>
    </row>
    <row r="22" s="1" customFormat="1" ht="17.25" customHeight="1" spans="1:5">
      <c r="A22" s="13" t="s">
        <v>267</v>
      </c>
      <c r="B22" s="10" t="s">
        <v>232</v>
      </c>
      <c r="C22" s="15">
        <v>488</v>
      </c>
      <c r="D22" s="13" t="s">
        <v>268</v>
      </c>
      <c r="E22" s="14">
        <v>7.9</v>
      </c>
    </row>
    <row r="23" s="1" customFormat="1" ht="17.25" customHeight="1" spans="1:5">
      <c r="A23" s="13" t="s">
        <v>269</v>
      </c>
      <c r="B23" s="10" t="s">
        <v>232</v>
      </c>
      <c r="C23" s="14"/>
      <c r="D23" s="13" t="s">
        <v>270</v>
      </c>
      <c r="E23" s="14">
        <v>414.04</v>
      </c>
    </row>
    <row r="24" s="1" customFormat="1" ht="17.25" customHeight="1" spans="1:5">
      <c r="A24" s="13" t="s">
        <v>271</v>
      </c>
      <c r="B24" s="10" t="s">
        <v>232</v>
      </c>
      <c r="C24" s="14"/>
      <c r="D24" s="13" t="s">
        <v>272</v>
      </c>
      <c r="E24" s="14">
        <v>16.34</v>
      </c>
    </row>
    <row r="25" s="1" customFormat="1" ht="17.25" customHeight="1" spans="1:5">
      <c r="A25" s="13" t="s">
        <v>273</v>
      </c>
      <c r="B25" s="10" t="s">
        <v>232</v>
      </c>
      <c r="C25" s="14"/>
      <c r="D25" s="13" t="s">
        <v>274</v>
      </c>
      <c r="E25" s="14">
        <v>438.28</v>
      </c>
    </row>
    <row r="26" s="1" customFormat="1" ht="17.25" customHeight="1" spans="1:5">
      <c r="A26" s="9" t="s">
        <v>275</v>
      </c>
      <c r="B26" s="10"/>
      <c r="C26" s="14">
        <v>5.81</v>
      </c>
      <c r="D26" s="13" t="s">
        <v>276</v>
      </c>
      <c r="E26" s="14">
        <v>17.04</v>
      </c>
    </row>
    <row r="27" s="1" customFormat="1" ht="17.25" customHeight="1" spans="1:5">
      <c r="A27" s="9" t="s">
        <v>277</v>
      </c>
      <c r="B27" s="10"/>
      <c r="C27" s="14">
        <v>26.52</v>
      </c>
      <c r="D27" s="13"/>
      <c r="E27" s="13"/>
    </row>
    <row r="28" s="1" customFormat="1" ht="22" customHeight="1" spans="1:5">
      <c r="A28" s="16" t="s">
        <v>278</v>
      </c>
      <c r="B28" s="16"/>
      <c r="C28" s="16"/>
      <c r="D28" s="16"/>
      <c r="E28" s="1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4" stopIfTrue="1">
      <formula>含公式的单元格</formula>
    </cfRule>
  </conditionalFormatting>
  <printOptions horizontalCentered="1"/>
  <pageMargins left="0.590277777777778" right="0.590277777777778" top="0.66875" bottom="0.472222222222222" header="0.118055555555556" footer="0.118055555555556"/>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2022-08-09T06:49:00Z</cp:lastPrinted>
  <dcterms:modified xsi:type="dcterms:W3CDTF">2023-09-19T07:47:53Z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BCB51E8AD79B489FA424B7C6FCE8AB24</vt:lpwstr>
  </property>
</Properties>
</file>