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4" r:id="rId10"/>
  </sheets>
  <definedNames>
    <definedName name="_xlnm.Print_Titles" localSheetId="7">表八!$1:$6</definedName>
    <definedName name="_xlnm.Print_Titles" localSheetId="6">表七!$1:$7</definedName>
  </definedNames>
  <calcPr calcId="144525"/>
</workbook>
</file>

<file path=xl/sharedStrings.xml><?xml version="1.0" encoding="utf-8"?>
<sst xmlns="http://schemas.openxmlformats.org/spreadsheetml/2006/main" count="372" uniqueCount="253">
  <si>
    <t>表一</t>
  </si>
  <si>
    <t>重庆市梁平区道路运输服务中心财政拨款收支总表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</si>
  <si>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</si>
  <si>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</si>
  <si>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</si>
  <si>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</si>
  <si>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</si>
  <si>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</si>
  <si>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</si>
  <si>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</si>
  <si>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</si>
  <si>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</si>
  <si>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</si>
  <si>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</si>
  <si>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</si>
  <si>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</si>
  <si>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</si>
  <si>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</si>
  <si>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交通运输支出</t>
  </si>
  <si>
    <t>住房保障支出</t>
  </si>
  <si>
    <t>二、上年结转</t>
  </si>
  <si>
    <t>二、结转下年</t>
  </si>
  <si>
    <t>一般公共预算拨款</t>
  </si>
  <si>
    <t>政府性基金预算拨款</t>
  </si>
  <si>
    <t>国有资本经营收入</t>
  </si>
  <si>
    <t>收入合计</t>
  </si>
  <si>
    <t>支出合计</t>
  </si>
  <si>
    <t>表二</t>
  </si>
  <si>
    <t>重庆市梁平区道路运输服务中心一般公共预算财政拨款支出预算表</t>
  </si>
  <si>
    <t>功能分类科目</t>
  </si>
  <si>
    <t>2024年预算数</t>
  </si>
  <si>
    <t xml:space="preserve"> 科目编码</t>
  </si>
  <si>
    <t>科目名称</t>
  </si>
  <si>
    <t>总计</t>
  </si>
  <si>
    <t xml:space="preserve">基本支出 </t>
  </si>
  <si>
    <t xml:space="preserve">项目支出 </t>
  </si>
  <si>
    <t>208</t>
  </si>
  <si>
    <r>
      <t> </t>
    </r>
    <r>
      <rPr>
        <sz val="11"/>
        <rFont val="方正仿宋_GBK"/>
        <charset val="134"/>
      </rPr>
      <t>20805</t>
    </r>
  </si>
  <si>
    <r>
      <t> </t>
    </r>
    <r>
      <rPr>
        <sz val="11"/>
        <rFont val="方正仿宋_GBK"/>
        <charset val="134"/>
      </rPr>
      <t>行政事业单位养老支出</t>
    </r>
  </si>
  <si>
    <r>
      <t>  </t>
    </r>
    <r>
      <rPr>
        <sz val="11"/>
        <rFont val="方正仿宋_GBK"/>
        <charset val="134"/>
      </rPr>
      <t>2080505</t>
    </r>
  </si>
  <si>
    <r>
      <t>  </t>
    </r>
    <r>
      <rPr>
        <sz val="11"/>
        <rFont val="方正仿宋_GBK"/>
        <charset val="134"/>
      </rPr>
      <t>机关事业单位基本养老保险缴费支出</t>
    </r>
  </si>
  <si>
    <r>
      <t>  </t>
    </r>
    <r>
      <rPr>
        <sz val="11"/>
        <rFont val="方正仿宋_GBK"/>
        <charset val="134"/>
      </rPr>
      <t>2080506</t>
    </r>
  </si>
  <si>
    <r>
      <t>  </t>
    </r>
    <r>
      <rPr>
        <sz val="11"/>
        <rFont val="方正仿宋_GBK"/>
        <charset val="134"/>
      </rPr>
      <t>机关事业单位职业年金缴费支出</t>
    </r>
  </si>
  <si>
    <r>
      <t>  </t>
    </r>
    <r>
      <rPr>
        <sz val="11"/>
        <rFont val="方正仿宋_GBK"/>
        <charset val="134"/>
      </rPr>
      <t>2080599</t>
    </r>
  </si>
  <si>
    <r>
      <t>  </t>
    </r>
    <r>
      <rPr>
        <sz val="11"/>
        <rFont val="方正仿宋_GBK"/>
        <charset val="134"/>
      </rPr>
      <t>其他行政事业单位养老支出</t>
    </r>
  </si>
  <si>
    <t>210</t>
  </si>
  <si>
    <r>
      <t> </t>
    </r>
    <r>
      <rPr>
        <sz val="11"/>
        <rFont val="方正仿宋_GBK"/>
        <charset val="134"/>
      </rPr>
      <t>21004</t>
    </r>
  </si>
  <si>
    <r>
      <t> </t>
    </r>
    <r>
      <rPr>
        <sz val="10"/>
        <rFont val="方正仿宋_GBK"/>
        <charset val="134"/>
      </rPr>
      <t>公共卫生</t>
    </r>
  </si>
  <si>
    <r>
      <t>  </t>
    </r>
    <r>
      <rPr>
        <sz val="11"/>
        <rFont val="方正仿宋_GBK"/>
        <charset val="134"/>
      </rPr>
      <t>2100409</t>
    </r>
  </si>
  <si>
    <r>
      <t>  </t>
    </r>
    <r>
      <rPr>
        <sz val="10"/>
        <rFont val="方正仿宋_GBK"/>
        <charset val="134"/>
      </rPr>
      <t>重大公共卫生服务</t>
    </r>
  </si>
  <si>
    <r>
      <t> </t>
    </r>
    <r>
      <rPr>
        <sz val="11"/>
        <rFont val="方正仿宋_GBK"/>
        <charset val="134"/>
      </rPr>
      <t>21011</t>
    </r>
  </si>
  <si>
    <r>
      <t> </t>
    </r>
    <r>
      <rPr>
        <sz val="11"/>
        <rFont val="方正仿宋_GBK"/>
        <charset val="134"/>
      </rPr>
      <t>行政事业单位医疗</t>
    </r>
  </si>
  <si>
    <r>
      <t>  </t>
    </r>
    <r>
      <rPr>
        <sz val="11"/>
        <rFont val="方正仿宋_GBK"/>
        <charset val="134"/>
      </rPr>
      <t>2101102</t>
    </r>
  </si>
  <si>
    <r>
      <t>  </t>
    </r>
    <r>
      <rPr>
        <sz val="11"/>
        <rFont val="方正仿宋_GBK"/>
        <charset val="134"/>
      </rPr>
      <t>事业单位医疗</t>
    </r>
  </si>
  <si>
    <r>
      <t>  </t>
    </r>
    <r>
      <rPr>
        <sz val="11"/>
        <rFont val="方正仿宋_GBK"/>
        <charset val="134"/>
      </rPr>
      <t>2101199</t>
    </r>
  </si>
  <si>
    <r>
      <t>  </t>
    </r>
    <r>
      <rPr>
        <sz val="11"/>
        <rFont val="方正仿宋_GBK"/>
        <charset val="134"/>
      </rPr>
      <t>其他行政事业单位医疗支出</t>
    </r>
  </si>
  <si>
    <t>214</t>
  </si>
  <si>
    <r>
      <t> </t>
    </r>
    <r>
      <rPr>
        <sz val="11"/>
        <rFont val="方正仿宋_GBK"/>
        <charset val="134"/>
      </rPr>
      <t>21401</t>
    </r>
  </si>
  <si>
    <r>
      <t> </t>
    </r>
    <r>
      <rPr>
        <sz val="11"/>
        <rFont val="方正仿宋_GBK"/>
        <charset val="134"/>
      </rPr>
      <t>公路水路运输</t>
    </r>
  </si>
  <si>
    <r>
      <t>  </t>
    </r>
    <r>
      <rPr>
        <sz val="11"/>
        <rFont val="方正仿宋_GBK"/>
        <charset val="134"/>
      </rPr>
      <t>2140112</t>
    </r>
  </si>
  <si>
    <r>
      <t>  </t>
    </r>
    <r>
      <rPr>
        <sz val="11"/>
        <rFont val="方正仿宋_GBK"/>
        <charset val="134"/>
      </rPr>
      <t>公路运输管理</t>
    </r>
  </si>
  <si>
    <r>
      <t>  </t>
    </r>
    <r>
      <rPr>
        <sz val="11"/>
        <rFont val="方正仿宋_GBK"/>
        <charset val="134"/>
      </rPr>
      <t>2140199</t>
    </r>
  </si>
  <si>
    <r>
      <t>  </t>
    </r>
    <r>
      <rPr>
        <sz val="11"/>
        <rFont val="方正仿宋_GBK"/>
        <charset val="134"/>
      </rPr>
      <t>其他公路水路运输支出</t>
    </r>
  </si>
  <si>
    <t>221</t>
  </si>
  <si>
    <r>
      <t> </t>
    </r>
    <r>
      <rPr>
        <sz val="11"/>
        <rFont val="方正仿宋_GBK"/>
        <charset val="134"/>
      </rPr>
      <t>22102</t>
    </r>
  </si>
  <si>
    <r>
      <t> </t>
    </r>
    <r>
      <rPr>
        <sz val="11"/>
        <rFont val="方正仿宋_GBK"/>
        <charset val="134"/>
      </rPr>
      <t>住房改革支出</t>
    </r>
  </si>
  <si>
    <r>
      <t>  </t>
    </r>
    <r>
      <rPr>
        <sz val="11"/>
        <rFont val="方正仿宋_GBK"/>
        <charset val="134"/>
      </rPr>
      <t>2210201</t>
    </r>
  </si>
  <si>
    <r>
      <t>  </t>
    </r>
    <r>
      <rPr>
        <sz val="11"/>
        <rFont val="方正仿宋_GBK"/>
        <charset val="134"/>
      </rPr>
      <t>住房公积金</t>
    </r>
  </si>
  <si>
    <t>表三</t>
  </si>
  <si>
    <t>重庆市梁平区道路运输服务中心一般公共预算财政拨款基本支出预算表</t>
  </si>
  <si>
    <t>经济分类科目</t>
  </si>
  <si>
    <t>2024年基本支出</t>
  </si>
  <si>
    <t>科目编码</t>
  </si>
  <si>
    <t>人员经费</t>
  </si>
  <si>
    <t>日常公用经费</t>
  </si>
  <si>
    <t>301</t>
  </si>
  <si>
    <t>工资福利支出</t>
  </si>
  <si>
    <r>
      <t> </t>
    </r>
    <r>
      <rPr>
        <sz val="11"/>
        <rFont val="方正仿宋_GBK"/>
        <charset val="134"/>
      </rPr>
      <t>30101</t>
    </r>
  </si>
  <si>
    <r>
      <t> </t>
    </r>
    <r>
      <rPr>
        <sz val="11"/>
        <rFont val="方正仿宋_GBK"/>
        <charset val="134"/>
      </rPr>
      <t>基本工资</t>
    </r>
  </si>
  <si>
    <r>
      <t> </t>
    </r>
    <r>
      <rPr>
        <sz val="11"/>
        <rFont val="方正仿宋_GBK"/>
        <charset val="134"/>
      </rPr>
      <t>30102</t>
    </r>
  </si>
  <si>
    <r>
      <t> </t>
    </r>
    <r>
      <rPr>
        <sz val="11"/>
        <rFont val="方正仿宋_GBK"/>
        <charset val="134"/>
      </rPr>
      <t>津贴补贴</t>
    </r>
  </si>
  <si>
    <r>
      <t> </t>
    </r>
    <r>
      <rPr>
        <sz val="11"/>
        <rFont val="方正仿宋_GBK"/>
        <charset val="134"/>
      </rPr>
      <t>30107</t>
    </r>
  </si>
  <si>
    <r>
      <t> </t>
    </r>
    <r>
      <rPr>
        <sz val="11"/>
        <rFont val="方正仿宋_GBK"/>
        <charset val="134"/>
      </rPr>
      <t>绩效工资</t>
    </r>
  </si>
  <si>
    <r>
      <t> </t>
    </r>
    <r>
      <rPr>
        <sz val="11"/>
        <rFont val="方正仿宋_GBK"/>
        <charset val="134"/>
      </rPr>
      <t>30108</t>
    </r>
  </si>
  <si>
    <r>
      <t> </t>
    </r>
    <r>
      <rPr>
        <sz val="11"/>
        <rFont val="方正仿宋_GBK"/>
        <charset val="134"/>
      </rPr>
      <t>机关事业单位基本养老保险缴费</t>
    </r>
  </si>
  <si>
    <r>
      <t> </t>
    </r>
    <r>
      <rPr>
        <sz val="11"/>
        <rFont val="方正仿宋_GBK"/>
        <charset val="134"/>
      </rPr>
      <t>30109</t>
    </r>
  </si>
  <si>
    <r>
      <t> </t>
    </r>
    <r>
      <rPr>
        <sz val="11"/>
        <rFont val="方正仿宋_GBK"/>
        <charset val="134"/>
      </rPr>
      <t>职业年金缴费</t>
    </r>
  </si>
  <si>
    <r>
      <t> </t>
    </r>
    <r>
      <rPr>
        <sz val="11"/>
        <rFont val="方正仿宋_GBK"/>
        <charset val="134"/>
      </rPr>
      <t>30110</t>
    </r>
  </si>
  <si>
    <r>
      <t> </t>
    </r>
    <r>
      <rPr>
        <sz val="11"/>
        <rFont val="方正仿宋_GBK"/>
        <charset val="134"/>
      </rPr>
      <t>职工基本医疗保险缴费</t>
    </r>
  </si>
  <si>
    <r>
      <t> </t>
    </r>
    <r>
      <rPr>
        <sz val="11"/>
        <rFont val="方正仿宋_GBK"/>
        <charset val="134"/>
      </rPr>
      <t>30112</t>
    </r>
  </si>
  <si>
    <r>
      <t> </t>
    </r>
    <r>
      <rPr>
        <sz val="11"/>
        <rFont val="方正仿宋_GBK"/>
        <charset val="134"/>
      </rPr>
      <t>其他社会保障缴费</t>
    </r>
  </si>
  <si>
    <r>
      <t> </t>
    </r>
    <r>
      <rPr>
        <sz val="11"/>
        <rFont val="方正仿宋_GBK"/>
        <charset val="134"/>
      </rPr>
      <t>30113</t>
    </r>
  </si>
  <si>
    <r>
      <t> </t>
    </r>
    <r>
      <rPr>
        <sz val="11"/>
        <rFont val="方正仿宋_GBK"/>
        <charset val="134"/>
      </rPr>
      <t>住房公积金</t>
    </r>
  </si>
  <si>
    <r>
      <t> </t>
    </r>
    <r>
      <rPr>
        <sz val="11"/>
        <rFont val="方正仿宋_GBK"/>
        <charset val="134"/>
      </rPr>
      <t>30114</t>
    </r>
  </si>
  <si>
    <r>
      <t> </t>
    </r>
    <r>
      <rPr>
        <sz val="11"/>
        <rFont val="方正仿宋_GBK"/>
        <charset val="134"/>
      </rPr>
      <t>医疗费</t>
    </r>
  </si>
  <si>
    <t>302</t>
  </si>
  <si>
    <t>商品和服务支出</t>
  </si>
  <si>
    <r>
      <t> </t>
    </r>
    <r>
      <rPr>
        <sz val="11"/>
        <rFont val="方正仿宋_GBK"/>
        <charset val="134"/>
      </rPr>
      <t>30201</t>
    </r>
  </si>
  <si>
    <r>
      <t> </t>
    </r>
    <r>
      <rPr>
        <sz val="11"/>
        <rFont val="方正仿宋_GBK"/>
        <charset val="134"/>
      </rPr>
      <t>办公费</t>
    </r>
  </si>
  <si>
    <r>
      <t> </t>
    </r>
    <r>
      <rPr>
        <sz val="11"/>
        <rFont val="方正仿宋_GBK"/>
        <charset val="134"/>
      </rPr>
      <t>30205</t>
    </r>
  </si>
  <si>
    <r>
      <t> </t>
    </r>
    <r>
      <rPr>
        <sz val="11"/>
        <rFont val="方正仿宋_GBK"/>
        <charset val="134"/>
      </rPr>
      <t>水费</t>
    </r>
  </si>
  <si>
    <r>
      <t> </t>
    </r>
    <r>
      <rPr>
        <sz val="11"/>
        <rFont val="方正仿宋_GBK"/>
        <charset val="134"/>
      </rPr>
      <t>30206</t>
    </r>
  </si>
  <si>
    <r>
      <t> </t>
    </r>
    <r>
      <rPr>
        <sz val="11"/>
        <rFont val="方正仿宋_GBK"/>
        <charset val="134"/>
      </rPr>
      <t>电费</t>
    </r>
  </si>
  <si>
    <r>
      <t> </t>
    </r>
    <r>
      <rPr>
        <sz val="11"/>
        <rFont val="方正仿宋_GBK"/>
        <charset val="134"/>
      </rPr>
      <t>30207</t>
    </r>
  </si>
  <si>
    <r>
      <t> </t>
    </r>
    <r>
      <rPr>
        <sz val="11"/>
        <rFont val="方正仿宋_GBK"/>
        <charset val="134"/>
      </rPr>
      <t>邮电费</t>
    </r>
  </si>
  <si>
    <r>
      <t> </t>
    </r>
    <r>
      <rPr>
        <sz val="11"/>
        <rFont val="方正仿宋_GBK"/>
        <charset val="134"/>
      </rPr>
      <t>30211</t>
    </r>
  </si>
  <si>
    <r>
      <t> </t>
    </r>
    <r>
      <rPr>
        <sz val="11"/>
        <rFont val="方正仿宋_GBK"/>
        <charset val="134"/>
      </rPr>
      <t>差旅费</t>
    </r>
  </si>
  <si>
    <r>
      <t> </t>
    </r>
    <r>
      <rPr>
        <sz val="11"/>
        <rFont val="方正仿宋_GBK"/>
        <charset val="134"/>
      </rPr>
      <t>30213</t>
    </r>
  </si>
  <si>
    <t xml:space="preserve"> 维修（护）费</t>
  </si>
  <si>
    <r>
      <t> </t>
    </r>
    <r>
      <rPr>
        <sz val="11"/>
        <rFont val="方正仿宋_GBK"/>
        <charset val="134"/>
      </rPr>
      <t>30215</t>
    </r>
  </si>
  <si>
    <r>
      <t> </t>
    </r>
    <r>
      <rPr>
        <sz val="11"/>
        <rFont val="方正仿宋_GBK"/>
        <charset val="134"/>
      </rPr>
      <t>会议费</t>
    </r>
  </si>
  <si>
    <r>
      <t> </t>
    </r>
    <r>
      <rPr>
        <sz val="11"/>
        <rFont val="方正仿宋_GBK"/>
        <charset val="134"/>
      </rPr>
      <t>30216</t>
    </r>
  </si>
  <si>
    <r>
      <t> </t>
    </r>
    <r>
      <rPr>
        <sz val="11"/>
        <rFont val="方正仿宋_GBK"/>
        <charset val="134"/>
      </rPr>
      <t>培训费</t>
    </r>
  </si>
  <si>
    <r>
      <t> </t>
    </r>
    <r>
      <rPr>
        <sz val="11"/>
        <rFont val="方正仿宋_GBK"/>
        <charset val="134"/>
      </rPr>
      <t>30217</t>
    </r>
  </si>
  <si>
    <r>
      <t> </t>
    </r>
    <r>
      <rPr>
        <sz val="11"/>
        <rFont val="方正仿宋_GBK"/>
        <charset val="134"/>
      </rPr>
      <t>公务接待费</t>
    </r>
  </si>
  <si>
    <r>
      <t> </t>
    </r>
    <r>
      <rPr>
        <sz val="11"/>
        <rFont val="方正仿宋_GBK"/>
        <charset val="134"/>
      </rPr>
      <t>30228</t>
    </r>
  </si>
  <si>
    <r>
      <t> </t>
    </r>
    <r>
      <rPr>
        <sz val="11"/>
        <rFont val="方正仿宋_GBK"/>
        <charset val="134"/>
      </rPr>
      <t>工会经费</t>
    </r>
  </si>
  <si>
    <r>
      <t> </t>
    </r>
    <r>
      <rPr>
        <sz val="11"/>
        <rFont val="方正仿宋_GBK"/>
        <charset val="134"/>
      </rPr>
      <t>30229</t>
    </r>
  </si>
  <si>
    <r>
      <t> </t>
    </r>
    <r>
      <rPr>
        <sz val="11"/>
        <rFont val="方正仿宋_GBK"/>
        <charset val="134"/>
      </rPr>
      <t>福利费</t>
    </r>
  </si>
  <si>
    <r>
      <t> </t>
    </r>
    <r>
      <rPr>
        <sz val="11"/>
        <rFont val="方正仿宋_GBK"/>
        <charset val="134"/>
      </rPr>
      <t>30231</t>
    </r>
  </si>
  <si>
    <r>
      <t> </t>
    </r>
    <r>
      <rPr>
        <sz val="11"/>
        <rFont val="方正仿宋_GBK"/>
        <charset val="134"/>
      </rPr>
      <t>公务用车运行维护费</t>
    </r>
  </si>
  <si>
    <r>
      <t> </t>
    </r>
    <r>
      <rPr>
        <sz val="11"/>
        <rFont val="方正仿宋_GBK"/>
        <charset val="134"/>
      </rPr>
      <t>30299</t>
    </r>
  </si>
  <si>
    <r>
      <t> </t>
    </r>
    <r>
      <rPr>
        <sz val="11"/>
        <rFont val="方正仿宋_GBK"/>
        <charset val="134"/>
      </rPr>
      <t>其他商品和服务支出</t>
    </r>
  </si>
  <si>
    <t>303</t>
  </si>
  <si>
    <t>对个人和家庭的补助</t>
  </si>
  <si>
    <r>
      <t> </t>
    </r>
    <r>
      <rPr>
        <sz val="11"/>
        <rFont val="方正仿宋_GBK"/>
        <charset val="134"/>
      </rPr>
      <t>30307</t>
    </r>
  </si>
  <si>
    <r>
      <t> </t>
    </r>
    <r>
      <rPr>
        <sz val="11"/>
        <rFont val="方正仿宋_GBK"/>
        <charset val="134"/>
      </rPr>
      <t>医疗费补助</t>
    </r>
  </si>
  <si>
    <r>
      <t> </t>
    </r>
    <r>
      <rPr>
        <sz val="11"/>
        <rFont val="方正仿宋_GBK"/>
        <charset val="134"/>
      </rPr>
      <t>30309</t>
    </r>
  </si>
  <si>
    <r>
      <t> </t>
    </r>
    <r>
      <rPr>
        <sz val="11"/>
        <rFont val="方正仿宋_GBK"/>
        <charset val="134"/>
      </rPr>
      <t>奖励金</t>
    </r>
  </si>
  <si>
    <r>
      <t> </t>
    </r>
    <r>
      <rPr>
        <sz val="11"/>
        <rFont val="方正仿宋_GBK"/>
        <charset val="134"/>
      </rPr>
      <t>30399</t>
    </r>
  </si>
  <si>
    <r>
      <t> </t>
    </r>
    <r>
      <rPr>
        <sz val="11"/>
        <rFont val="方正仿宋_GBK"/>
        <charset val="134"/>
      </rPr>
      <t>其他对个人和家庭的补助</t>
    </r>
  </si>
  <si>
    <t>表四</t>
  </si>
  <si>
    <t>重庆市梁平区道路运输服务中心一般公共预算“三公”经费支出表</t>
  </si>
  <si>
    <t>因公出国（境）费</t>
  </si>
  <si>
    <t>公务用车购置及运行费</t>
  </si>
  <si>
    <t>公务接待费</t>
  </si>
  <si>
    <t>小计</t>
  </si>
  <si>
    <t>公务用车购置费</t>
  </si>
  <si>
    <t>公务用车运行费</t>
  </si>
  <si>
    <t xml:space="preserve"> </t>
  </si>
  <si>
    <t>表五</t>
  </si>
  <si>
    <t>重庆市梁平区道路运输服务中心政府性基金预算支出表</t>
  </si>
  <si>
    <t>本年政府性基金预算财政拨款支出</t>
  </si>
  <si>
    <t>（备注：本单位无政府性基金收支，故此表无数据。）</t>
  </si>
  <si>
    <t>表六</t>
  </si>
  <si>
    <t>重庆市梁平区道路运输服务中心收支总表</t>
  </si>
  <si>
    <t>财政专户管理资金</t>
  </si>
  <si>
    <t>事业收入资金</t>
  </si>
  <si>
    <t>上级补助收入资金</t>
  </si>
  <si>
    <t xml:space="preserve">附属单位上缴收入资金 </t>
  </si>
  <si>
    <t>事业单位经营收入资金</t>
  </si>
  <si>
    <t xml:space="preserve">其他收入资金 </t>
  </si>
  <si>
    <t>表七</t>
  </si>
  <si>
    <t>重庆市梁平区道路运输服务中心收入总表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</si>
  <si>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</si>
  <si>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</si>
  <si>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</si>
  <si>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</si>
  <si>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</si>
  <si>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</si>
  <si>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</si>
  <si>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</si>
  <si>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</si>
  <si>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</si>
  <si>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t> </t>
    </r>
    <r>
      <rPr>
        <sz val="10"/>
        <rFont val="方正仿宋_GBK"/>
        <charset val="134"/>
      </rPr>
      <t>20805</t>
    </r>
  </si>
  <si>
    <r>
      <t> </t>
    </r>
    <r>
      <rPr>
        <sz val="10"/>
        <rFont val="方正仿宋_GBK"/>
        <charset val="134"/>
      </rPr>
      <t>行政事业单位养老支出</t>
    </r>
  </si>
  <si>
    <r>
      <t>  </t>
    </r>
    <r>
      <rPr>
        <sz val="10"/>
        <rFont val="方正仿宋_GBK"/>
        <charset val="134"/>
      </rPr>
      <t>2080505</t>
    </r>
  </si>
  <si>
    <r>
      <t>  </t>
    </r>
    <r>
      <rPr>
        <sz val="10"/>
        <rFont val="方正仿宋_GBK"/>
        <charset val="134"/>
      </rPr>
      <t>机关事业单位基本养老保险缴费支出</t>
    </r>
  </si>
  <si>
    <r>
      <t>  </t>
    </r>
    <r>
      <rPr>
        <sz val="10"/>
        <rFont val="方正仿宋_GBK"/>
        <charset val="134"/>
      </rPr>
      <t>2080506</t>
    </r>
  </si>
  <si>
    <r>
      <t>  </t>
    </r>
    <r>
      <rPr>
        <sz val="10"/>
        <rFont val="方正仿宋_GBK"/>
        <charset val="134"/>
      </rPr>
      <t>机关事业单位职业年金缴费支出</t>
    </r>
  </si>
  <si>
    <r>
      <t>  </t>
    </r>
    <r>
      <rPr>
        <sz val="10"/>
        <rFont val="方正仿宋_GBK"/>
        <charset val="134"/>
      </rPr>
      <t>2080599</t>
    </r>
  </si>
  <si>
    <r>
      <t>  </t>
    </r>
    <r>
      <rPr>
        <sz val="10"/>
        <rFont val="方正仿宋_GBK"/>
        <charset val="134"/>
      </rPr>
      <t>其他行政事业单位养老支出</t>
    </r>
  </si>
  <si>
    <r>
      <t> </t>
    </r>
    <r>
      <rPr>
        <sz val="10"/>
        <rFont val="方正仿宋_GBK"/>
        <charset val="134"/>
      </rPr>
      <t>21004</t>
    </r>
  </si>
  <si>
    <r>
      <t>  </t>
    </r>
    <r>
      <rPr>
        <sz val="10"/>
        <rFont val="方正仿宋_GBK"/>
        <charset val="134"/>
      </rPr>
      <t>2100409</t>
    </r>
  </si>
  <si>
    <r>
      <t> </t>
    </r>
    <r>
      <rPr>
        <sz val="10"/>
        <rFont val="方正仿宋_GBK"/>
        <charset val="134"/>
      </rPr>
      <t>21011</t>
    </r>
  </si>
  <si>
    <r>
      <t> </t>
    </r>
    <r>
      <rPr>
        <sz val="10"/>
        <rFont val="方正仿宋_GBK"/>
        <charset val="134"/>
      </rPr>
      <t>行政事业单位医疗</t>
    </r>
  </si>
  <si>
    <r>
      <t>  </t>
    </r>
    <r>
      <rPr>
        <sz val="10"/>
        <rFont val="方正仿宋_GBK"/>
        <charset val="134"/>
      </rPr>
      <t>2101102</t>
    </r>
  </si>
  <si>
    <r>
      <t>  </t>
    </r>
    <r>
      <rPr>
        <sz val="10"/>
        <rFont val="方正仿宋_GBK"/>
        <charset val="134"/>
      </rPr>
      <t>事业单位医疗</t>
    </r>
  </si>
  <si>
    <r>
      <t>  </t>
    </r>
    <r>
      <rPr>
        <sz val="10"/>
        <rFont val="方正仿宋_GBK"/>
        <charset val="134"/>
      </rPr>
      <t>2101199</t>
    </r>
  </si>
  <si>
    <r>
      <t>  </t>
    </r>
    <r>
      <rPr>
        <sz val="10"/>
        <rFont val="方正仿宋_GBK"/>
        <charset val="134"/>
      </rPr>
      <t>其他行政事业单位医疗支出</t>
    </r>
  </si>
  <si>
    <r>
      <t> </t>
    </r>
    <r>
      <rPr>
        <sz val="10"/>
        <rFont val="方正仿宋_GBK"/>
        <charset val="134"/>
      </rPr>
      <t>21401</t>
    </r>
  </si>
  <si>
    <r>
      <t> </t>
    </r>
    <r>
      <rPr>
        <sz val="10"/>
        <rFont val="方正仿宋_GBK"/>
        <charset val="134"/>
      </rPr>
      <t>公路水路运输</t>
    </r>
  </si>
  <si>
    <r>
      <t>  </t>
    </r>
    <r>
      <rPr>
        <sz val="10"/>
        <rFont val="方正仿宋_GBK"/>
        <charset val="134"/>
      </rPr>
      <t>2140112</t>
    </r>
  </si>
  <si>
    <r>
      <t>  </t>
    </r>
    <r>
      <rPr>
        <sz val="10"/>
        <rFont val="方正仿宋_GBK"/>
        <charset val="134"/>
      </rPr>
      <t>公路运输管理</t>
    </r>
  </si>
  <si>
    <r>
      <t>  </t>
    </r>
    <r>
      <rPr>
        <sz val="10"/>
        <rFont val="方正仿宋_GBK"/>
        <charset val="134"/>
      </rPr>
      <t>2140199</t>
    </r>
  </si>
  <si>
    <r>
      <t>  </t>
    </r>
    <r>
      <rPr>
        <sz val="10"/>
        <rFont val="方正仿宋_GBK"/>
        <charset val="134"/>
      </rPr>
      <t>其他公路水路运输支出</t>
    </r>
  </si>
  <si>
    <r>
      <t> </t>
    </r>
    <r>
      <rPr>
        <sz val="10"/>
        <rFont val="方正仿宋_GBK"/>
        <charset val="134"/>
      </rPr>
      <t>22102</t>
    </r>
  </si>
  <si>
    <r>
      <t> </t>
    </r>
    <r>
      <rPr>
        <sz val="10"/>
        <rFont val="方正仿宋_GBK"/>
        <charset val="134"/>
      </rPr>
      <t>住房改革支出</t>
    </r>
  </si>
  <si>
    <r>
      <t>  </t>
    </r>
    <r>
      <rPr>
        <sz val="10"/>
        <rFont val="方正仿宋_GBK"/>
        <charset val="134"/>
      </rPr>
      <t>2210201</t>
    </r>
  </si>
  <si>
    <r>
      <t>  </t>
    </r>
    <r>
      <rPr>
        <sz val="10"/>
        <rFont val="方正仿宋_GBK"/>
        <charset val="134"/>
      </rPr>
      <t>住房公积金</t>
    </r>
  </si>
  <si>
    <t>表八</t>
  </si>
  <si>
    <t>重庆市梁平区道路运输服务中心支出总表</t>
  </si>
  <si>
    <t>基本支出</t>
  </si>
  <si>
    <t>项目支出</t>
  </si>
  <si>
    <t>表九</t>
  </si>
  <si>
    <t>重庆市梁平区道路运输服务中心政府采购预算明细表</t>
  </si>
  <si>
    <t>项目编号</t>
  </si>
  <si>
    <t>（备注：本单位未编制政府采购预算，故此表无数据。）</t>
  </si>
  <si>
    <t>表十一</t>
  </si>
  <si>
    <t>2024年项目支出绩效目标表</t>
  </si>
  <si>
    <t>编制单位：</t>
  </si>
  <si>
    <t>重庆市梁平区道路运输服务中心</t>
  </si>
  <si>
    <t>项目名称</t>
  </si>
  <si>
    <t>50015522T000000103496-公交车财政补贴</t>
  </si>
  <si>
    <t>业务主管部门</t>
  </si>
  <si>
    <t>重庆市梁平区交通局</t>
  </si>
  <si>
    <t>预算执行率权重</t>
  </si>
  <si>
    <t>项目分类</t>
  </si>
  <si>
    <t>重点专项</t>
  </si>
  <si>
    <t>当年预算（万元)</t>
  </si>
  <si>
    <t>本级安排（万元)</t>
  </si>
  <si>
    <t>上级补助（万元)</t>
  </si>
  <si>
    <t>项目概述</t>
  </si>
  <si>
    <t>按照2018年区政府第9次区长办公会议纪要，参照2018年公交车财政补贴的标准（农村公交5.5万元\年\车、城市公交8万元\年\车）。</t>
  </si>
  <si>
    <t>立项依据</t>
  </si>
  <si>
    <t>区政府第9次区长办公会议纪要（区长办公会议纪要2018年第3期）；市级相关文件</t>
  </si>
  <si>
    <t>当年绩效目标</t>
  </si>
  <si>
    <t>符合享受城市公交车的在册车辆。</t>
  </si>
  <si>
    <t>绩效指标</t>
  </si>
  <si>
    <t>一级指标</t>
  </si>
  <si>
    <t>二级指标</t>
  </si>
  <si>
    <t xml:space="preserve">三级指标 </t>
  </si>
  <si>
    <t>指标权重</t>
  </si>
  <si>
    <t>计量单位</t>
  </si>
  <si>
    <t>指标性质</t>
  </si>
  <si>
    <t>指标值</t>
  </si>
  <si>
    <t>是否核心指标</t>
  </si>
  <si>
    <t>产出指标</t>
  </si>
  <si>
    <t>安全指标</t>
  </si>
  <si>
    <t>提升公交车辆抗风险能力</t>
  </si>
  <si>
    <t>20</t>
  </si>
  <si>
    <t>定性</t>
  </si>
  <si>
    <t>有所增加</t>
  </si>
  <si>
    <t>是</t>
  </si>
  <si>
    <t>质量指标</t>
  </si>
  <si>
    <t>质量管理水平</t>
  </si>
  <si>
    <t>辆</t>
  </si>
  <si>
    <t>≥</t>
  </si>
  <si>
    <t>90</t>
  </si>
  <si>
    <t>否</t>
  </si>
  <si>
    <t>满意度指标</t>
  </si>
  <si>
    <t>服务对象满意度指标</t>
  </si>
  <si>
    <t>运输企业满意度</t>
  </si>
  <si>
    <t>10</t>
  </si>
  <si>
    <t>%</t>
  </si>
  <si>
    <t>时效指标</t>
  </si>
  <si>
    <t>拨付资金进度</t>
  </si>
  <si>
    <t>＝</t>
  </si>
  <si>
    <t>100</t>
  </si>
  <si>
    <t>效益指标</t>
  </si>
  <si>
    <t>社会效益指标</t>
  </si>
  <si>
    <t>方便城市市民出行低票价制</t>
  </si>
  <si>
    <t>好</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</si>
</sst>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s>
  <fonts count="65">
    <font>
      <sz val="11"/>
      <color indexed="8"/>
      <name val="宋体"/>
      <charset val="1"/>
      <scheme val="minor"/>
    </font>
    <font>
      <sz val="9"/>
      <color rgb="FF000000"/>
      <name val="宋体"/>
      <charset val="134"/>
    </font>
    <font>
      <b/>
      <sz val="15"/>
      <color rgb="FF000000"/>
      <name val="SimSun"/>
      <charset val="134"/>
    </font>
    <font>
      <sz val="9"/>
      <color rgb="FF000000"/>
      <name val="SimSun"/>
      <charset val="134"/>
    </font>
    <font>
      <sz val="9"/>
      <name val="SimSun"/>
      <charset val="134"/>
    </font>
    <font>
      <sz val="10"/>
      <color rgb="FF000000"/>
      <name val="方正楷体_GBK"/>
      <charset val="134"/>
    </font>
    <font>
      <sz val="15"/>
      <color rgb="FF000000"/>
      <name val="方正小标宋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0"/>
      <name val="方正仿宋_GBK"/>
      <charset val="134"/>
    </font>
    <font>
      <b/>
      <sz val="10"/>
      <name val="方正仿宋_GBK"/>
      <charset val="134"/>
    </font>
    <font>
      <sz val="11"/>
      <name val="宋体"/>
      <charset val="1"/>
      <scheme val="minor"/>
    </font>
    <font>
      <sz val="10"/>
      <name val="方正楷体_GBK"/>
      <charset val="134"/>
    </font>
    <font>
      <sz val="19"/>
      <name val="方正小标宋_GBK"/>
      <charset val="134"/>
    </font>
    <font>
      <sz val="19"/>
      <name val="方正小标宋_GBK"/>
      <charset val="134"/>
    </font>
    <font>
      <sz val="14"/>
      <name val="方正黑体_GBK"/>
      <charset val="134"/>
    </font>
    <font>
      <b/>
      <sz val="10"/>
      <name val="方正仿宋_GBK"/>
      <charset val="134"/>
    </font>
    <font>
      <sz val="10"/>
      <name val="Dialog.plain"/>
      <charset val="134"/>
    </font>
    <font>
      <sz val="10"/>
      <name val="方正仿宋_GBK"/>
      <charset val="134"/>
    </font>
    <font>
      <sz val="9"/>
      <name val="方正黑体_GBK"/>
      <charset val="134"/>
    </font>
    <font>
      <b/>
      <sz val="11"/>
      <name val="方正仿宋_GBK"/>
      <charset val="134"/>
    </font>
    <font>
      <sz val="11"/>
      <name val="方正仿宋_GBK"/>
      <charset val="134"/>
    </font>
    <font>
      <sz val="11"/>
      <name val="方正楷体_GBK"/>
      <charset val="134"/>
    </font>
    <font>
      <sz val="12"/>
      <name val="Times New Roman"/>
      <charset val="134"/>
    </font>
    <font>
      <sz val="12"/>
      <name val="方正仿宋_GBK"/>
      <charset val="134"/>
    </font>
    <font>
      <sz val="11"/>
      <color indexed="8"/>
      <name val="方正仿宋_GBK"/>
      <charset val="134"/>
    </font>
    <font>
      <b/>
      <sz val="11"/>
      <color indexed="8"/>
      <name val="方正仿宋_GBK"/>
      <charset val="134"/>
    </font>
    <font>
      <sz val="18"/>
      <color rgb="FF000000"/>
      <name val="方正小标宋_GBK"/>
      <charset val="134"/>
    </font>
    <font>
      <sz val="12"/>
      <color rgb="FF000000"/>
      <name val="方正黑体_GBK"/>
      <charset val="134"/>
    </font>
    <font>
      <b/>
      <sz val="11"/>
      <color rgb="FF000000"/>
      <name val="方正仿宋_GBK"/>
      <charset val="134"/>
    </font>
    <font>
      <sz val="11"/>
      <name val="Arial"/>
      <charset val="134"/>
    </font>
    <font>
      <sz val="11"/>
      <color rgb="FF000000"/>
      <name val="方正仿宋_GBK"/>
      <charset val="134"/>
    </font>
    <font>
      <sz val="17"/>
      <color rgb="FF000000"/>
      <name val="方正小标宋_GBK"/>
      <charset val="134"/>
    </font>
    <font>
      <sz val="16"/>
      <name val="方正小标宋_GBK"/>
      <charset val="134"/>
    </font>
    <font>
      <sz val="12"/>
      <name val="方正黑体_GBK"/>
      <charset val="134"/>
    </font>
    <font>
      <sz val="17"/>
      <name val="方正小标宋_GBK"/>
      <charset val="134"/>
    </font>
    <font>
      <sz val="12"/>
      <name val="方正楷体_GBK"/>
      <charset val="134"/>
    </font>
    <font>
      <b/>
      <sz val="12"/>
      <name val="方正仿宋_GBK"/>
      <charset val="134"/>
    </font>
    <font>
      <b/>
      <sz val="12"/>
      <name val="方正仿宋_GBK"/>
      <charset val="134"/>
    </font>
    <font>
      <sz val="9"/>
      <name val="方正仿宋_GBK"/>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44" fillId="0" borderId="0" applyFont="0" applyFill="0" applyBorder="0" applyAlignment="0" applyProtection="0">
      <alignment vertical="center"/>
    </xf>
    <xf numFmtId="0" fontId="45" fillId="2" borderId="0" applyNumberFormat="0" applyBorder="0" applyAlignment="0" applyProtection="0">
      <alignment vertical="center"/>
    </xf>
    <xf numFmtId="0" fontId="46" fillId="3" borderId="4" applyNumberFormat="0" applyAlignment="0" applyProtection="0">
      <alignment vertical="center"/>
    </xf>
    <xf numFmtId="44" fontId="44" fillId="0" borderId="0" applyFont="0" applyFill="0" applyBorder="0" applyAlignment="0" applyProtection="0">
      <alignment vertical="center"/>
    </xf>
    <xf numFmtId="41" fontId="44" fillId="0" borderId="0" applyFont="0" applyFill="0" applyBorder="0" applyAlignment="0" applyProtection="0">
      <alignment vertical="center"/>
    </xf>
    <xf numFmtId="0" fontId="45" fillId="4" borderId="0" applyNumberFormat="0" applyBorder="0" applyAlignment="0" applyProtection="0">
      <alignment vertical="center"/>
    </xf>
    <xf numFmtId="0" fontId="47" fillId="5" borderId="0" applyNumberFormat="0" applyBorder="0" applyAlignment="0" applyProtection="0">
      <alignment vertical="center"/>
    </xf>
    <xf numFmtId="43" fontId="44" fillId="0" borderId="0" applyFont="0" applyFill="0" applyBorder="0" applyAlignment="0" applyProtection="0">
      <alignment vertical="center"/>
    </xf>
    <xf numFmtId="0" fontId="48" fillId="6" borderId="0" applyNumberFormat="0" applyBorder="0" applyAlignment="0" applyProtection="0">
      <alignment vertical="center"/>
    </xf>
    <xf numFmtId="0" fontId="49" fillId="0" borderId="0" applyNumberFormat="0" applyFill="0" applyBorder="0" applyAlignment="0" applyProtection="0">
      <alignment vertical="center"/>
    </xf>
    <xf numFmtId="9" fontId="44" fillId="0" borderId="0" applyFont="0" applyFill="0" applyBorder="0" applyAlignment="0" applyProtection="0">
      <alignment vertical="center"/>
    </xf>
    <xf numFmtId="0" fontId="50" fillId="0" borderId="0" applyNumberFormat="0" applyFill="0" applyBorder="0" applyAlignment="0" applyProtection="0">
      <alignment vertical="center"/>
    </xf>
    <xf numFmtId="0" fontId="44" fillId="7" borderId="5" applyNumberFormat="0" applyFont="0" applyAlignment="0" applyProtection="0">
      <alignment vertical="center"/>
    </xf>
    <xf numFmtId="0" fontId="48" fillId="8" borderId="0" applyNumberFormat="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6" applyNumberFormat="0" applyFill="0" applyAlignment="0" applyProtection="0">
      <alignment vertical="center"/>
    </xf>
    <xf numFmtId="0" fontId="56" fillId="0" borderId="6" applyNumberFormat="0" applyFill="0" applyAlignment="0" applyProtection="0">
      <alignment vertical="center"/>
    </xf>
    <xf numFmtId="0" fontId="48" fillId="9" borderId="0" applyNumberFormat="0" applyBorder="0" applyAlignment="0" applyProtection="0">
      <alignment vertical="center"/>
    </xf>
    <xf numFmtId="0" fontId="51" fillId="0" borderId="7" applyNumberFormat="0" applyFill="0" applyAlignment="0" applyProtection="0">
      <alignment vertical="center"/>
    </xf>
    <xf numFmtId="0" fontId="48" fillId="10" borderId="0" applyNumberFormat="0" applyBorder="0" applyAlignment="0" applyProtection="0">
      <alignment vertical="center"/>
    </xf>
    <xf numFmtId="0" fontId="57" fillId="11" borderId="8" applyNumberFormat="0" applyAlignment="0" applyProtection="0">
      <alignment vertical="center"/>
    </xf>
    <xf numFmtId="0" fontId="58" fillId="11" borderId="4" applyNumberFormat="0" applyAlignment="0" applyProtection="0">
      <alignment vertical="center"/>
    </xf>
    <xf numFmtId="0" fontId="59" fillId="12" borderId="9" applyNumberFormat="0" applyAlignment="0" applyProtection="0">
      <alignment vertical="center"/>
    </xf>
    <xf numFmtId="0" fontId="45" fillId="13" borderId="0" applyNumberFormat="0" applyBorder="0" applyAlignment="0" applyProtection="0">
      <alignment vertical="center"/>
    </xf>
    <xf numFmtId="0" fontId="48" fillId="14" borderId="0" applyNumberFormat="0" applyBorder="0" applyAlignment="0" applyProtection="0">
      <alignment vertical="center"/>
    </xf>
    <xf numFmtId="0" fontId="60" fillId="0" borderId="10" applyNumberFormat="0" applyFill="0" applyAlignment="0" applyProtection="0">
      <alignment vertical="center"/>
    </xf>
    <xf numFmtId="0" fontId="61" fillId="0" borderId="11" applyNumberFormat="0" applyFill="0" applyAlignment="0" applyProtection="0">
      <alignment vertical="center"/>
    </xf>
    <xf numFmtId="0" fontId="62" fillId="15" borderId="0" applyNumberFormat="0" applyBorder="0" applyAlignment="0" applyProtection="0">
      <alignment vertical="center"/>
    </xf>
    <xf numFmtId="0" fontId="63" fillId="16" borderId="0" applyNumberFormat="0" applyBorder="0" applyAlignment="0" applyProtection="0">
      <alignment vertical="center"/>
    </xf>
    <xf numFmtId="0" fontId="45" fillId="17" borderId="0" applyNumberFormat="0" applyBorder="0" applyAlignment="0" applyProtection="0">
      <alignment vertical="center"/>
    </xf>
    <xf numFmtId="0" fontId="48" fillId="18" borderId="0" applyNumberFormat="0" applyBorder="0" applyAlignment="0" applyProtection="0">
      <alignment vertical="center"/>
    </xf>
    <xf numFmtId="0" fontId="45"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8" fillId="23" borderId="0" applyNumberFormat="0" applyBorder="0" applyAlignment="0" applyProtection="0">
      <alignment vertical="center"/>
    </xf>
    <xf numFmtId="0" fontId="48" fillId="24"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8" fillId="27" borderId="0" applyNumberFormat="0" applyBorder="0" applyAlignment="0" applyProtection="0">
      <alignment vertical="center"/>
    </xf>
    <xf numFmtId="0" fontId="45" fillId="28" borderId="0" applyNumberFormat="0" applyBorder="0" applyAlignment="0" applyProtection="0">
      <alignment vertical="center"/>
    </xf>
    <xf numFmtId="0" fontId="48" fillId="29" borderId="0" applyNumberFormat="0" applyBorder="0" applyAlignment="0" applyProtection="0">
      <alignment vertical="center"/>
    </xf>
    <xf numFmtId="0" fontId="48" fillId="30" borderId="0" applyNumberFormat="0" applyBorder="0" applyAlignment="0" applyProtection="0">
      <alignment vertical="center"/>
    </xf>
    <xf numFmtId="0" fontId="45" fillId="31" borderId="0" applyNumberFormat="0" applyBorder="0" applyAlignment="0" applyProtection="0">
      <alignment vertical="center"/>
    </xf>
    <xf numFmtId="0" fontId="48" fillId="32" borderId="0" applyNumberFormat="0" applyBorder="0" applyAlignment="0" applyProtection="0">
      <alignment vertical="center"/>
    </xf>
    <xf numFmtId="0" fontId="64" fillId="0" borderId="0">
      <alignment vertical="center"/>
    </xf>
  </cellStyleXfs>
  <cellXfs count="121">
    <xf numFmtId="0" fontId="0" fillId="0" borderId="0" xfId="0" applyFont="1">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49" applyFont="1" applyBorder="1" applyAlignment="1">
      <alignment horizontal="center" vertical="center" wrapText="1"/>
    </xf>
    <xf numFmtId="3" fontId="3" fillId="0" borderId="1" xfId="49" applyNumberFormat="1"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horizontal="center" vertical="center" wrapText="1"/>
    </xf>
    <xf numFmtId="0" fontId="3" fillId="0" borderId="3" xfId="49" applyFont="1" applyBorder="1" applyAlignment="1">
      <alignment vertical="center" wrapText="1"/>
    </xf>
    <xf numFmtId="0" fontId="3" fillId="0" borderId="3" xfId="49" applyFont="1" applyBorder="1" applyAlignment="1">
      <alignment horizontal="center" vertical="center" wrapText="1"/>
    </xf>
    <xf numFmtId="0" fontId="3" fillId="0" borderId="0" xfId="0" applyFont="1" applyBorder="1" applyAlignment="1">
      <alignment horizontal="right" vertical="center" wrapText="1"/>
    </xf>
    <xf numFmtId="4" fontId="3" fillId="0" borderId="1" xfId="0" applyNumberFormat="1" applyFont="1" applyBorder="1" applyAlignment="1">
      <alignment horizontal="center"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4" fontId="10" fillId="0" borderId="1" xfId="0" applyNumberFormat="1" applyFont="1" applyBorder="1" applyAlignment="1">
      <alignment horizontal="right" vertical="center"/>
    </xf>
    <xf numFmtId="0" fontId="11" fillId="0" borderId="1" xfId="0" applyFont="1" applyBorder="1" applyAlignment="1">
      <alignment horizontal="center" vertical="center"/>
    </xf>
    <xf numFmtId="4" fontId="12" fillId="0" borderId="1" xfId="0" applyNumberFormat="1" applyFont="1" applyBorder="1" applyAlignment="1">
      <alignment horizontal="right" vertical="center"/>
    </xf>
    <xf numFmtId="0" fontId="5" fillId="0" borderId="0" xfId="0" applyFont="1" applyBorder="1" applyAlignment="1">
      <alignment horizontal="righ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5" fillId="0" borderId="0" xfId="0" applyFont="1" applyAlignment="1">
      <alignment vertical="center" shrinkToFit="1"/>
    </xf>
    <xf numFmtId="0" fontId="16" fillId="0" borderId="0" xfId="0" applyFont="1" applyBorder="1" applyAlignment="1">
      <alignment vertical="center" wrapText="1"/>
    </xf>
    <xf numFmtId="0" fontId="17" fillId="0" borderId="0" xfId="0" applyFont="1" applyBorder="1" applyAlignment="1">
      <alignment horizontal="center" vertical="center" wrapText="1"/>
    </xf>
    <xf numFmtId="0" fontId="18" fillId="0" borderId="0" xfId="0" applyFont="1" applyBorder="1" applyAlignment="1">
      <alignment horizontal="center" vertical="center" shrinkToFit="1"/>
    </xf>
    <xf numFmtId="0" fontId="1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shrinkToFit="1"/>
    </xf>
    <xf numFmtId="0" fontId="16" fillId="0" borderId="0" xfId="0" applyFont="1" applyBorder="1" applyAlignment="1">
      <alignment horizontal="right"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shrinkToFit="1"/>
    </xf>
    <xf numFmtId="0" fontId="20" fillId="0" borderId="1" xfId="0" applyFont="1" applyBorder="1" applyAlignment="1">
      <alignment horizontal="center" vertical="center" wrapText="1"/>
    </xf>
    <xf numFmtId="0" fontId="20" fillId="0" borderId="1" xfId="0" applyFont="1" applyBorder="1" applyAlignment="1">
      <alignment horizontal="center" vertical="center" shrinkToFit="1"/>
    </xf>
    <xf numFmtId="4" fontId="14" fillId="0" borderId="1" xfId="0" applyNumberFormat="1" applyFont="1" applyBorder="1" applyAlignment="1">
      <alignment horizontal="right" vertical="center" wrapText="1"/>
    </xf>
    <xf numFmtId="4" fontId="20" fillId="0" borderId="1" xfId="0" applyNumberFormat="1" applyFont="1" applyBorder="1" applyAlignment="1">
      <alignment horizontal="right" vertical="center" wrapText="1"/>
    </xf>
    <xf numFmtId="0" fontId="20" fillId="0" borderId="1" xfId="0" applyFont="1" applyBorder="1" applyAlignment="1">
      <alignment horizontal="left" vertical="center"/>
    </xf>
    <xf numFmtId="0" fontId="20" fillId="0" borderId="1" xfId="0" applyFont="1" applyBorder="1" applyAlignment="1">
      <alignment vertical="center" shrinkToFit="1"/>
    </xf>
    <xf numFmtId="0" fontId="21" fillId="0" borderId="1" xfId="0" applyFont="1" applyBorder="1" applyAlignment="1">
      <alignment horizontal="left" vertical="center" wrapText="1"/>
    </xf>
    <xf numFmtId="0" fontId="21" fillId="0" borderId="1" xfId="0" applyFont="1" applyBorder="1" applyAlignment="1">
      <alignment vertical="center" shrinkToFit="1"/>
    </xf>
    <xf numFmtId="4" fontId="22" fillId="0" borderId="1" xfId="0" applyNumberFormat="1" applyFont="1" applyBorder="1" applyAlignment="1">
      <alignment horizontal="right" vertical="center" wrapText="1"/>
    </xf>
    <xf numFmtId="4" fontId="13" fillId="0" borderId="1"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2" fillId="0" borderId="1" xfId="0" applyNumberFormat="1" applyFont="1" applyBorder="1" applyAlignment="1">
      <alignment horizontal="right" vertical="center" wrapText="1"/>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0" fillId="0" borderId="1" xfId="0" applyFont="1" applyBorder="1" applyAlignment="1">
      <alignment horizontal="center" vertical="center"/>
    </xf>
    <xf numFmtId="4" fontId="14" fillId="0" borderId="1" xfId="0" applyNumberFormat="1" applyFont="1" applyBorder="1" applyAlignment="1">
      <alignment horizontal="right" vertical="center"/>
    </xf>
    <xf numFmtId="4" fontId="20" fillId="0" borderId="1" xfId="0" applyNumberFormat="1" applyFont="1" applyBorder="1" applyAlignment="1">
      <alignment horizontal="right" vertical="center"/>
    </xf>
    <xf numFmtId="0" fontId="20" fillId="0" borderId="1" xfId="0" applyFont="1" applyBorder="1" applyAlignment="1">
      <alignment vertical="center"/>
    </xf>
    <xf numFmtId="0" fontId="21" fillId="0" borderId="1" xfId="0" applyFont="1" applyBorder="1" applyAlignment="1">
      <alignment vertical="center" wrapText="1"/>
    </xf>
    <xf numFmtId="4" fontId="22" fillId="0" borderId="1" xfId="0" applyNumberFormat="1" applyFont="1" applyBorder="1" applyAlignment="1">
      <alignment horizontal="right" vertical="center"/>
    </xf>
    <xf numFmtId="4" fontId="13" fillId="0" borderId="1" xfId="0" applyNumberFormat="1" applyFont="1" applyBorder="1" applyAlignment="1">
      <alignment horizontal="right" vertical="center"/>
    </xf>
    <xf numFmtId="3" fontId="22" fillId="0" borderId="1" xfId="0" applyNumberFormat="1" applyFont="1" applyBorder="1" applyAlignment="1">
      <alignment horizontal="right" vertical="center"/>
    </xf>
    <xf numFmtId="0" fontId="16" fillId="0" borderId="0" xfId="0" applyFont="1" applyBorder="1" applyAlignment="1">
      <alignment horizontal="right" vertical="center"/>
    </xf>
    <xf numFmtId="0" fontId="24" fillId="0" borderId="0" xfId="0" applyFont="1">
      <alignment vertical="center"/>
    </xf>
    <xf numFmtId="0" fontId="25" fillId="0" borderId="0" xfId="0" applyFont="1">
      <alignment vertical="center"/>
    </xf>
    <xf numFmtId="0" fontId="26" fillId="0" borderId="0" xfId="0" applyFont="1" applyBorder="1" applyAlignment="1">
      <alignment horizontal="righ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4" fontId="24" fillId="0" borderId="1" xfId="0" applyNumberFormat="1" applyFont="1" applyBorder="1" applyAlignment="1">
      <alignment horizontal="right" vertical="center"/>
    </xf>
    <xf numFmtId="0" fontId="25" fillId="0" borderId="0" xfId="0" applyFont="1" applyBorder="1">
      <alignment vertical="center"/>
    </xf>
    <xf numFmtId="0" fontId="25" fillId="0" borderId="1" xfId="0" applyFont="1" applyBorder="1">
      <alignment vertical="center"/>
    </xf>
    <xf numFmtId="4" fontId="27" fillId="0" borderId="1" xfId="49" applyNumberFormat="1" applyFont="1" applyBorder="1" applyAlignment="1">
      <alignment horizontal="right" vertical="center"/>
    </xf>
    <xf numFmtId="0" fontId="28" fillId="0" borderId="1" xfId="49" applyFont="1" applyBorder="1" applyAlignment="1">
      <alignment vertical="center"/>
    </xf>
    <xf numFmtId="4" fontId="25" fillId="0" borderId="1" xfId="0" applyNumberFormat="1" applyFont="1" applyBorder="1" applyAlignment="1">
      <alignment horizontal="right" vertical="center"/>
    </xf>
    <xf numFmtId="0" fontId="29" fillId="0" borderId="0" xfId="0" applyFont="1">
      <alignment vertical="center"/>
    </xf>
    <xf numFmtId="0" fontId="30" fillId="0" borderId="0" xfId="0" applyFont="1">
      <alignment vertical="center"/>
    </xf>
    <xf numFmtId="0" fontId="5" fillId="0" borderId="0" xfId="0" applyFont="1" applyBorder="1">
      <alignment vertical="center"/>
    </xf>
    <xf numFmtId="0" fontId="3" fillId="0" borderId="0" xfId="0" applyFont="1" applyBorder="1">
      <alignment vertical="center"/>
    </xf>
    <xf numFmtId="0" fontId="31" fillId="0" borderId="0" xfId="0" applyFont="1" applyBorder="1" applyAlignment="1">
      <alignment horizontal="center" vertical="center"/>
    </xf>
    <xf numFmtId="0" fontId="32" fillId="0" borderId="1" xfId="0" applyFont="1" applyBorder="1" applyAlignment="1">
      <alignment horizontal="center" vertical="center"/>
    </xf>
    <xf numFmtId="0" fontId="33" fillId="0" borderId="1" xfId="0" applyFont="1" applyBorder="1" applyAlignment="1">
      <alignment horizontal="center" vertical="center"/>
    </xf>
    <xf numFmtId="4" fontId="33" fillId="0" borderId="1" xfId="0" applyNumberFormat="1" applyFont="1" applyBorder="1" applyAlignment="1">
      <alignment horizontal="right" vertical="center"/>
    </xf>
    <xf numFmtId="0" fontId="33" fillId="0" borderId="1" xfId="0" applyFont="1" applyBorder="1" applyAlignment="1">
      <alignment horizontal="left" vertical="center"/>
    </xf>
    <xf numFmtId="0" fontId="33" fillId="0" borderId="1" xfId="0" applyFont="1" applyBorder="1">
      <alignment vertical="center"/>
    </xf>
    <xf numFmtId="0" fontId="34" fillId="0" borderId="1" xfId="0" applyFont="1" applyBorder="1" applyAlignment="1">
      <alignment horizontal="left" vertical="center" wrapText="1"/>
    </xf>
    <xf numFmtId="0" fontId="34" fillId="0" borderId="1" xfId="0" applyFont="1" applyBorder="1" applyAlignment="1">
      <alignment vertical="center" wrapText="1"/>
    </xf>
    <xf numFmtId="4" fontId="35" fillId="0" borderId="1" xfId="0" applyNumberFormat="1" applyFont="1" applyBorder="1" applyAlignment="1">
      <alignment horizontal="right" vertical="center"/>
    </xf>
    <xf numFmtId="0" fontId="34" fillId="0" borderId="1" xfId="0" applyFont="1" applyBorder="1" applyAlignment="1">
      <alignment vertical="center" shrinkToFit="1"/>
    </xf>
    <xf numFmtId="0" fontId="36" fillId="0" borderId="0" xfId="0" applyFont="1" applyBorder="1" applyAlignment="1">
      <alignment horizontal="center" vertical="center" wrapText="1"/>
    </xf>
    <xf numFmtId="0" fontId="32" fillId="0" borderId="1" xfId="0" applyFont="1" applyBorder="1" applyAlignment="1">
      <alignment horizontal="center" vertical="center" wrapText="1"/>
    </xf>
    <xf numFmtId="176" fontId="35" fillId="0" borderId="1" xfId="0" applyNumberFormat="1" applyFont="1" applyBorder="1" applyAlignment="1">
      <alignment horizontal="center" vertical="center" wrapText="1"/>
    </xf>
    <xf numFmtId="4" fontId="35" fillId="0" borderId="1" xfId="0" applyNumberFormat="1" applyFont="1" applyBorder="1" applyAlignment="1">
      <alignment horizontal="center" vertical="center" wrapText="1"/>
    </xf>
    <xf numFmtId="3" fontId="35" fillId="0" borderId="1" xfId="0" applyNumberFormat="1" applyFont="1" applyBorder="1" applyAlignment="1">
      <alignment horizontal="center" vertical="center" wrapText="1"/>
    </xf>
    <xf numFmtId="0" fontId="16" fillId="0" borderId="0" xfId="0" applyFont="1" applyBorder="1" applyAlignment="1">
      <alignment horizontal="left" vertical="center"/>
    </xf>
    <xf numFmtId="0" fontId="4" fillId="0" borderId="0" xfId="0" applyFont="1" applyBorder="1">
      <alignment vertical="center"/>
    </xf>
    <xf numFmtId="0" fontId="37" fillId="0" borderId="0" xfId="0" applyFont="1" applyBorder="1" applyAlignment="1">
      <alignment horizontal="center" vertical="center"/>
    </xf>
    <xf numFmtId="0" fontId="38" fillId="0" borderId="1" xfId="0" applyFont="1" applyBorder="1" applyAlignment="1">
      <alignment horizontal="center" vertical="center"/>
    </xf>
    <xf numFmtId="176" fontId="24" fillId="0" borderId="1" xfId="0" applyNumberFormat="1" applyFont="1" applyBorder="1" applyAlignment="1">
      <alignment horizontal="right" vertical="center"/>
    </xf>
    <xf numFmtId="0" fontId="24" fillId="0" borderId="1" xfId="0" applyFont="1" applyBorder="1" applyAlignment="1">
      <alignment horizontal="left" vertical="center"/>
    </xf>
    <xf numFmtId="0" fontId="24" fillId="0" borderId="1" xfId="0" applyFont="1" applyBorder="1">
      <alignment vertical="center"/>
    </xf>
    <xf numFmtId="176" fontId="25" fillId="0" borderId="1" xfId="0" applyNumberFormat="1" applyFont="1" applyBorder="1" applyAlignment="1">
      <alignment horizontal="right" vertical="center"/>
    </xf>
    <xf numFmtId="3" fontId="25" fillId="0" borderId="1" xfId="0" applyNumberFormat="1" applyFont="1" applyBorder="1" applyAlignment="1">
      <alignment horizontal="right" vertical="center"/>
    </xf>
    <xf numFmtId="0" fontId="25" fillId="0" borderId="1" xfId="0" applyFont="1" applyBorder="1" applyAlignment="1">
      <alignment vertical="center" wrapText="1"/>
    </xf>
    <xf numFmtId="0" fontId="39" fillId="0" borderId="0" xfId="0" applyFont="1" applyBorder="1" applyAlignment="1">
      <alignment horizontal="center" vertical="center" wrapText="1"/>
    </xf>
    <xf numFmtId="0" fontId="38" fillId="0" borderId="1" xfId="0" applyFont="1" applyBorder="1" applyAlignment="1">
      <alignment horizontal="center" vertical="center" wrapText="1"/>
    </xf>
    <xf numFmtId="0" fontId="24" fillId="0" borderId="1" xfId="0" applyFont="1" applyBorder="1" applyAlignment="1">
      <alignment horizontal="center" vertical="center" wrapText="1"/>
    </xf>
    <xf numFmtId="4" fontId="24" fillId="0" borderId="1" xfId="0" applyNumberFormat="1" applyFont="1" applyBorder="1" applyAlignment="1">
      <alignment horizontal="right" vertical="center" wrapText="1"/>
    </xf>
    <xf numFmtId="4" fontId="25" fillId="0" borderId="1" xfId="0" applyNumberFormat="1" applyFont="1" applyBorder="1" applyAlignment="1">
      <alignment horizontal="right" vertical="center" wrapText="1"/>
    </xf>
    <xf numFmtId="176" fontId="24" fillId="0" borderId="1" xfId="0" applyNumberFormat="1" applyFont="1" applyBorder="1" applyAlignment="1">
      <alignment horizontal="right" vertical="center" wrapText="1"/>
    </xf>
    <xf numFmtId="3" fontId="24" fillId="0" borderId="1" xfId="0" applyNumberFormat="1" applyFont="1" applyBorder="1" applyAlignment="1">
      <alignment horizontal="right" vertical="center" wrapText="1"/>
    </xf>
    <xf numFmtId="3" fontId="25" fillId="0" borderId="1" xfId="0" applyNumberFormat="1" applyFont="1" applyBorder="1" applyAlignment="1">
      <alignment horizontal="right" vertical="center" wrapText="1"/>
    </xf>
    <xf numFmtId="0" fontId="40" fillId="0" borderId="0" xfId="0" applyFont="1" applyBorder="1" applyAlignment="1">
      <alignment vertical="center" wrapText="1"/>
    </xf>
    <xf numFmtId="0" fontId="41" fillId="0" borderId="1" xfId="0" applyFont="1" applyBorder="1" applyAlignment="1">
      <alignment horizontal="center" vertical="center"/>
    </xf>
    <xf numFmtId="4" fontId="42" fillId="0" borderId="1" xfId="0" applyNumberFormat="1" applyFont="1" applyBorder="1" applyAlignment="1">
      <alignment horizontal="right" vertical="center"/>
    </xf>
    <xf numFmtId="4" fontId="41" fillId="0" borderId="1" xfId="0" applyNumberFormat="1" applyFont="1" applyBorder="1" applyAlignment="1">
      <alignment horizontal="right" vertical="center"/>
    </xf>
    <xf numFmtId="0" fontId="28" fillId="0" borderId="1" xfId="0" applyFont="1" applyBorder="1">
      <alignment vertical="center"/>
    </xf>
    <xf numFmtId="4" fontId="28" fillId="0" borderId="1" xfId="0" applyNumberFormat="1" applyFont="1" applyBorder="1" applyAlignment="1">
      <alignment horizontal="right" vertical="center"/>
    </xf>
    <xf numFmtId="0" fontId="41" fillId="0" borderId="1" xfId="0" applyFont="1" applyBorder="1" applyAlignment="1">
      <alignment horizontal="center" vertical="center" wrapText="1"/>
    </xf>
    <xf numFmtId="0" fontId="43" fillId="0" borderId="1" xfId="0" applyFont="1" applyBorder="1" applyAlignment="1">
      <alignment horizontal="right" vertical="center" wrapText="1"/>
    </xf>
    <xf numFmtId="0" fontId="28" fillId="0" borderId="1" xfId="0" applyFont="1" applyBorder="1" applyAlignment="1">
      <alignment vertical="center" wrapText="1"/>
    </xf>
    <xf numFmtId="0" fontId="43" fillId="0" borderId="1"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AEACE"/>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abSelected="1" topLeftCell="A4" workbookViewId="0">
      <selection activeCell="C4" sqref="C4"/>
    </sheetView>
  </sheetViews>
  <sheetFormatPr defaultColWidth="10" defaultRowHeight="13.5" outlineLevelCol="7"/>
  <cols>
    <col min="1" max="1" width="0.25" style="29" customWidth="1"/>
    <col min="2" max="2" width="23.625" style="29" customWidth="1"/>
    <col min="3" max="3" width="16.375" style="29" customWidth="1"/>
    <col min="4" max="4" width="25.75" style="29" customWidth="1"/>
    <col min="5" max="5" width="17.125" style="29" customWidth="1"/>
    <col min="6" max="6" width="16.25" style="29" customWidth="1"/>
    <col min="7" max="7" width="20.5" style="29" customWidth="1"/>
    <col min="8" max="8" width="21.5" style="29" customWidth="1"/>
    <col min="9" max="11" width="9.75" style="29" customWidth="1"/>
    <col min="12" max="16384" width="10" style="29"/>
  </cols>
  <sheetData>
    <row r="1" ht="16.35" customHeight="1" spans="1:2">
      <c r="A1" s="17"/>
      <c r="B1" s="31" t="s">
        <v>0</v>
      </c>
    </row>
    <row r="2" ht="16.35" customHeight="1"/>
    <row r="3" ht="40.5" customHeight="1" spans="2:8">
      <c r="B3" s="32" t="s">
        <v>1</v>
      </c>
      <c r="C3" s="34"/>
      <c r="D3" s="34"/>
      <c r="E3" s="34"/>
      <c r="F3" s="34"/>
      <c r="G3" s="34"/>
      <c r="H3" s="34"/>
    </row>
    <row r="4" ht="23.25" customHeight="1" spans="8:8">
      <c r="H4" s="65" t="s">
        <v>2</v>
      </c>
    </row>
    <row r="5" ht="43.15" customHeight="1" spans="2:8">
      <c r="B5" s="38" t="s">
        <v>3</v>
      </c>
      <c r="C5" s="38"/>
      <c r="D5" s="38" t="s">
        <v>4</v>
      </c>
      <c r="E5" s="38"/>
      <c r="F5" s="38"/>
      <c r="G5" s="38"/>
      <c r="H5" s="38"/>
    </row>
    <row r="6" ht="43.15" customHeight="1" spans="2:8">
      <c r="B6" s="66" t="s">
        <v>5</v>
      </c>
      <c r="C6" s="66" t="s">
        <v>6</v>
      </c>
      <c r="D6" s="66" t="s">
        <v>5</v>
      </c>
      <c r="E6" s="66" t="s">
        <v>7</v>
      </c>
      <c r="F6" s="38" t="s">
        <v>8</v>
      </c>
      <c r="G6" s="38" t="s">
        <v>9</v>
      </c>
      <c r="H6" s="38" t="s">
        <v>10</v>
      </c>
    </row>
    <row r="7" ht="24.2" customHeight="1" spans="2:8">
      <c r="B7" s="112" t="s">
        <v>11</v>
      </c>
      <c r="C7" s="113">
        <f>SUM(C8:C10)</f>
        <v>1676.85</v>
      </c>
      <c r="D7" s="112" t="s">
        <v>12</v>
      </c>
      <c r="E7" s="113">
        <f>SUM(E8:E11)</f>
        <v>1676.85</v>
      </c>
      <c r="F7" s="113">
        <f>SUM(F8:F11)</f>
        <v>1676.85</v>
      </c>
      <c r="G7" s="114"/>
      <c r="H7" s="114"/>
    </row>
    <row r="8" ht="23.25" customHeight="1" spans="2:8">
      <c r="B8" s="115" t="s">
        <v>13</v>
      </c>
      <c r="C8" s="116">
        <v>1676.85</v>
      </c>
      <c r="D8" s="115" t="s">
        <v>14</v>
      </c>
      <c r="E8" s="116">
        <f>SUM(F8:H8)</f>
        <v>49.39</v>
      </c>
      <c r="F8" s="71">
        <v>49.39</v>
      </c>
      <c r="G8" s="116"/>
      <c r="H8" s="116"/>
    </row>
    <row r="9" ht="23.25" customHeight="1" spans="2:8">
      <c r="B9" s="115" t="s">
        <v>15</v>
      </c>
      <c r="C9" s="116"/>
      <c r="D9" s="115" t="s">
        <v>16</v>
      </c>
      <c r="E9" s="116">
        <f>SUM(F9:H9)</f>
        <v>16.34</v>
      </c>
      <c r="F9" s="71">
        <v>16.34</v>
      </c>
      <c r="G9" s="116"/>
      <c r="H9" s="116"/>
    </row>
    <row r="10" ht="23.25" customHeight="1" spans="2:8">
      <c r="B10" s="115" t="s">
        <v>17</v>
      </c>
      <c r="C10" s="116"/>
      <c r="D10" s="115" t="s">
        <v>18</v>
      </c>
      <c r="E10" s="116">
        <f>SUM(F10:H10)</f>
        <v>1595.74</v>
      </c>
      <c r="F10" s="71">
        <v>1595.74</v>
      </c>
      <c r="G10" s="116"/>
      <c r="H10" s="116"/>
    </row>
    <row r="11" ht="23.25" customHeight="1" spans="2:8">
      <c r="B11" s="115"/>
      <c r="C11" s="116"/>
      <c r="D11" s="115" t="s">
        <v>19</v>
      </c>
      <c r="E11" s="116">
        <f>SUM(F11:H11)</f>
        <v>15.38</v>
      </c>
      <c r="F11" s="71">
        <v>15.38</v>
      </c>
      <c r="G11" s="116"/>
      <c r="H11" s="116"/>
    </row>
    <row r="12" ht="22.35" customHeight="1" spans="2:8">
      <c r="B12" s="117" t="s">
        <v>20</v>
      </c>
      <c r="C12" s="114"/>
      <c r="D12" s="117" t="s">
        <v>21</v>
      </c>
      <c r="E12" s="118"/>
      <c r="F12" s="118"/>
      <c r="G12" s="118"/>
      <c r="H12" s="118"/>
    </row>
    <row r="13" ht="21.6" customHeight="1" spans="2:8">
      <c r="B13" s="119" t="s">
        <v>22</v>
      </c>
      <c r="C13" s="116"/>
      <c r="D13" s="120"/>
      <c r="E13" s="118"/>
      <c r="F13" s="118"/>
      <c r="G13" s="118"/>
      <c r="H13" s="118"/>
    </row>
    <row r="14" ht="20.65" customHeight="1" spans="2:8">
      <c r="B14" s="119" t="s">
        <v>23</v>
      </c>
      <c r="C14" s="116"/>
      <c r="D14" s="120"/>
      <c r="E14" s="118"/>
      <c r="F14" s="118"/>
      <c r="G14" s="118"/>
      <c r="H14" s="118"/>
    </row>
    <row r="15" ht="20.65" customHeight="1" spans="2:8">
      <c r="B15" s="119" t="s">
        <v>24</v>
      </c>
      <c r="C15" s="116"/>
      <c r="D15" s="120"/>
      <c r="E15" s="118"/>
      <c r="F15" s="118"/>
      <c r="G15" s="118"/>
      <c r="H15" s="118"/>
    </row>
    <row r="16" ht="20.65" customHeight="1" spans="2:8">
      <c r="B16" s="120"/>
      <c r="C16" s="118"/>
      <c r="D16" s="120"/>
      <c r="E16" s="118"/>
      <c r="F16" s="118"/>
      <c r="G16" s="118"/>
      <c r="H16" s="118"/>
    </row>
    <row r="17" ht="24.2" customHeight="1" spans="2:8">
      <c r="B17" s="112" t="s">
        <v>25</v>
      </c>
      <c r="C17" s="114">
        <f>SUM(C7,C12)</f>
        <v>1676.85</v>
      </c>
      <c r="D17" s="112" t="s">
        <v>26</v>
      </c>
      <c r="E17" s="114">
        <f>SUM(E7,E12)</f>
        <v>1676.85</v>
      </c>
      <c r="F17" s="114">
        <f>SUM(F7,F12)</f>
        <v>1676.85</v>
      </c>
      <c r="G17" s="114"/>
      <c r="H17" s="114"/>
    </row>
  </sheetData>
  <mergeCells count="3">
    <mergeCell ref="B3:H3"/>
    <mergeCell ref="B5:C5"/>
    <mergeCell ref="D5:H5"/>
  </mergeCells>
  <printOptions horizontalCentered="1"/>
  <pageMargins left="0.0784722222222222" right="0.0784722222222222" top="0.393055555555556" bottom="0.0784722222222222"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6"/>
  <sheetViews>
    <sheetView workbookViewId="0">
      <selection activeCell="S9" sqref="S9"/>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ht="16.35" customHeight="1" spans="1:1">
      <c r="A1" s="1" t="s">
        <v>198</v>
      </c>
    </row>
    <row r="2" ht="48.4" customHeight="1" spans="1:13">
      <c r="A2" s="2" t="s">
        <v>199</v>
      </c>
      <c r="B2" s="2"/>
      <c r="C2" s="2"/>
      <c r="D2" s="2"/>
      <c r="E2" s="2"/>
      <c r="F2" s="2"/>
      <c r="G2" s="2"/>
      <c r="H2" s="2"/>
      <c r="I2" s="2"/>
      <c r="J2" s="2"/>
      <c r="K2" s="2"/>
      <c r="L2" s="2"/>
      <c r="M2" s="2"/>
    </row>
    <row r="3" ht="25.9" customHeight="1" spans="1:13">
      <c r="A3" s="3" t="s">
        <v>200</v>
      </c>
      <c r="B3" s="4" t="s">
        <v>201</v>
      </c>
      <c r="C3" s="4"/>
      <c r="D3" s="4"/>
      <c r="E3" s="4"/>
      <c r="F3" s="4"/>
      <c r="G3" s="4"/>
      <c r="H3" s="4"/>
      <c r="I3" s="4"/>
      <c r="J3" s="4"/>
      <c r="K3" s="15" t="s">
        <v>2</v>
      </c>
      <c r="L3" s="15"/>
      <c r="M3" s="15"/>
    </row>
    <row r="4" ht="26.1" customHeight="1" spans="1:13">
      <c r="A4" s="5" t="s">
        <v>202</v>
      </c>
      <c r="B4" s="6" t="s">
        <v>203</v>
      </c>
      <c r="C4" s="6"/>
      <c r="D4" s="6"/>
      <c r="E4" s="6"/>
      <c r="F4" s="6"/>
      <c r="G4" s="5" t="s">
        <v>204</v>
      </c>
      <c r="H4" s="5"/>
      <c r="I4" s="7" t="s">
        <v>205</v>
      </c>
      <c r="J4" s="7"/>
      <c r="K4" s="7"/>
      <c r="L4" s="7"/>
      <c r="M4" s="7"/>
    </row>
    <row r="5" ht="26.1" customHeight="1" spans="1:13">
      <c r="A5" s="5" t="s">
        <v>206</v>
      </c>
      <c r="B5" s="7">
        <v>10</v>
      </c>
      <c r="C5" s="7"/>
      <c r="D5" s="7"/>
      <c r="E5" s="7"/>
      <c r="F5" s="7"/>
      <c r="G5" s="5" t="s">
        <v>207</v>
      </c>
      <c r="H5" s="5"/>
      <c r="I5" s="7" t="s">
        <v>208</v>
      </c>
      <c r="J5" s="7"/>
      <c r="K5" s="7"/>
      <c r="L5" s="7"/>
      <c r="M5" s="7"/>
    </row>
    <row r="6" ht="26.1" customHeight="1" spans="1:13">
      <c r="A6" s="5" t="s">
        <v>209</v>
      </c>
      <c r="B6" s="8">
        <v>1065</v>
      </c>
      <c r="C6" s="8"/>
      <c r="D6" s="8"/>
      <c r="E6" s="8"/>
      <c r="F6" s="8"/>
      <c r="G6" s="5" t="s">
        <v>210</v>
      </c>
      <c r="H6" s="5"/>
      <c r="I6" s="8">
        <v>1065</v>
      </c>
      <c r="J6" s="8"/>
      <c r="K6" s="8"/>
      <c r="L6" s="8"/>
      <c r="M6" s="8"/>
    </row>
    <row r="7" ht="26.1" customHeight="1" spans="1:13">
      <c r="A7" s="5"/>
      <c r="B7" s="8"/>
      <c r="C7" s="8"/>
      <c r="D7" s="8"/>
      <c r="E7" s="8"/>
      <c r="F7" s="8"/>
      <c r="G7" s="5" t="s">
        <v>211</v>
      </c>
      <c r="H7" s="5"/>
      <c r="I7" s="16"/>
      <c r="J7" s="16"/>
      <c r="K7" s="16"/>
      <c r="L7" s="16"/>
      <c r="M7" s="16"/>
    </row>
    <row r="8" ht="81.4" customHeight="1" spans="1:13">
      <c r="A8" s="5" t="s">
        <v>212</v>
      </c>
      <c r="B8" s="9" t="s">
        <v>213</v>
      </c>
      <c r="C8" s="9"/>
      <c r="D8" s="9"/>
      <c r="E8" s="9"/>
      <c r="F8" s="9"/>
      <c r="G8" s="9"/>
      <c r="H8" s="9"/>
      <c r="I8" s="9"/>
      <c r="J8" s="9"/>
      <c r="K8" s="9"/>
      <c r="L8" s="9"/>
      <c r="M8" s="9"/>
    </row>
    <row r="9" ht="81.4" customHeight="1" spans="1:13">
      <c r="A9" s="5" t="s">
        <v>214</v>
      </c>
      <c r="B9" s="9" t="s">
        <v>215</v>
      </c>
      <c r="C9" s="9"/>
      <c r="D9" s="9"/>
      <c r="E9" s="9"/>
      <c r="F9" s="9"/>
      <c r="G9" s="9"/>
      <c r="H9" s="9"/>
      <c r="I9" s="9"/>
      <c r="J9" s="9"/>
      <c r="K9" s="9"/>
      <c r="L9" s="9"/>
      <c r="M9" s="9"/>
    </row>
    <row r="10" ht="81.4" customHeight="1" spans="1:13">
      <c r="A10" s="10" t="s">
        <v>216</v>
      </c>
      <c r="B10" s="11" t="s">
        <v>217</v>
      </c>
      <c r="C10" s="11"/>
      <c r="D10" s="11"/>
      <c r="E10" s="11"/>
      <c r="F10" s="11"/>
      <c r="G10" s="11"/>
      <c r="H10" s="11"/>
      <c r="I10" s="11"/>
      <c r="J10" s="11"/>
      <c r="K10" s="11"/>
      <c r="L10" s="11"/>
      <c r="M10" s="11"/>
    </row>
    <row r="11" ht="26.1" customHeight="1" spans="1:13">
      <c r="A11" s="12" t="s">
        <v>218</v>
      </c>
      <c r="B11" s="12" t="s">
        <v>219</v>
      </c>
      <c r="C11" s="12" t="s">
        <v>220</v>
      </c>
      <c r="D11" s="12" t="s">
        <v>221</v>
      </c>
      <c r="E11" s="12"/>
      <c r="F11" s="12" t="s">
        <v>222</v>
      </c>
      <c r="G11" s="12"/>
      <c r="H11" s="12" t="s">
        <v>223</v>
      </c>
      <c r="I11" s="12"/>
      <c r="J11" s="12" t="s">
        <v>224</v>
      </c>
      <c r="K11" s="12"/>
      <c r="L11" s="12" t="s">
        <v>225</v>
      </c>
      <c r="M11" s="12" t="s">
        <v>226</v>
      </c>
    </row>
    <row r="12" ht="19.5" customHeight="1" spans="1:13">
      <c r="A12" s="12"/>
      <c r="B12" s="13" t="s">
        <v>227</v>
      </c>
      <c r="C12" s="13" t="s">
        <v>228</v>
      </c>
      <c r="D12" s="13" t="s">
        <v>229</v>
      </c>
      <c r="E12" s="13"/>
      <c r="F12" s="14" t="s">
        <v>230</v>
      </c>
      <c r="G12" s="14"/>
      <c r="H12" s="14"/>
      <c r="I12" s="14"/>
      <c r="J12" s="14" t="s">
        <v>231</v>
      </c>
      <c r="K12" s="14"/>
      <c r="L12" s="14" t="s">
        <v>232</v>
      </c>
      <c r="M12" s="14" t="s">
        <v>233</v>
      </c>
    </row>
    <row r="13" ht="19.5" customHeight="1" spans="1:13">
      <c r="A13" s="12"/>
      <c r="B13" s="13" t="s">
        <v>227</v>
      </c>
      <c r="C13" s="13" t="s">
        <v>234</v>
      </c>
      <c r="D13" s="13" t="s">
        <v>235</v>
      </c>
      <c r="E13" s="13"/>
      <c r="F13" s="14" t="s">
        <v>230</v>
      </c>
      <c r="G13" s="14"/>
      <c r="H13" s="14" t="s">
        <v>236</v>
      </c>
      <c r="I13" s="14"/>
      <c r="J13" s="14" t="s">
        <v>237</v>
      </c>
      <c r="K13" s="14"/>
      <c r="L13" s="14" t="s">
        <v>238</v>
      </c>
      <c r="M13" s="14" t="s">
        <v>239</v>
      </c>
    </row>
    <row r="14" ht="19.5" customHeight="1" spans="1:13">
      <c r="A14" s="12"/>
      <c r="B14" s="13" t="s">
        <v>240</v>
      </c>
      <c r="C14" s="13" t="s">
        <v>241</v>
      </c>
      <c r="D14" s="13" t="s">
        <v>242</v>
      </c>
      <c r="E14" s="13"/>
      <c r="F14" s="14" t="s">
        <v>243</v>
      </c>
      <c r="G14" s="14"/>
      <c r="H14" s="14" t="s">
        <v>244</v>
      </c>
      <c r="I14" s="14"/>
      <c r="J14" s="14" t="s">
        <v>237</v>
      </c>
      <c r="K14" s="14"/>
      <c r="L14" s="14" t="s">
        <v>238</v>
      </c>
      <c r="M14" s="14" t="s">
        <v>239</v>
      </c>
    </row>
    <row r="15" ht="19.5" customHeight="1" spans="1:13">
      <c r="A15" s="12"/>
      <c r="B15" s="13" t="s">
        <v>227</v>
      </c>
      <c r="C15" s="13" t="s">
        <v>245</v>
      </c>
      <c r="D15" s="13" t="s">
        <v>246</v>
      </c>
      <c r="E15" s="13"/>
      <c r="F15" s="14" t="s">
        <v>230</v>
      </c>
      <c r="G15" s="14"/>
      <c r="H15" s="14" t="s">
        <v>244</v>
      </c>
      <c r="I15" s="14"/>
      <c r="J15" s="14" t="s">
        <v>247</v>
      </c>
      <c r="K15" s="14"/>
      <c r="L15" s="14" t="s">
        <v>248</v>
      </c>
      <c r="M15" s="14" t="s">
        <v>239</v>
      </c>
    </row>
    <row r="16" ht="19.5" customHeight="1" spans="1:13">
      <c r="A16" s="12"/>
      <c r="B16" s="13" t="s">
        <v>249</v>
      </c>
      <c r="C16" s="13" t="s">
        <v>250</v>
      </c>
      <c r="D16" s="13" t="s">
        <v>251</v>
      </c>
      <c r="E16" s="13"/>
      <c r="F16" s="14" t="s">
        <v>230</v>
      </c>
      <c r="G16" s="14"/>
      <c r="H16" s="14"/>
      <c r="I16" s="14"/>
      <c r="J16" s="14" t="s">
        <v>231</v>
      </c>
      <c r="K16" s="14"/>
      <c r="L16" s="14" t="s">
        <v>252</v>
      </c>
      <c r="M16" s="14" t="s">
        <v>239</v>
      </c>
    </row>
  </sheetData>
  <mergeCells count="43">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rintOptions horizontalCentered="1"/>
  <pageMargins left="0.195999994874001" right="0.195999994874001" top="0.195999994874001" bottom="0.195999994874001"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topLeftCell="A7" workbookViewId="0">
      <selection activeCell="C15" sqref="C15"/>
    </sheetView>
  </sheetViews>
  <sheetFormatPr defaultColWidth="10" defaultRowHeight="13.5" outlineLevelCol="5"/>
  <cols>
    <col min="1" max="1" width="0.125" style="29" customWidth="1"/>
    <col min="2" max="2" width="12.5" style="29" customWidth="1"/>
    <col min="3" max="3" width="37.5" style="29" customWidth="1"/>
    <col min="4" max="4" width="14.5" style="29" customWidth="1"/>
    <col min="5" max="6" width="14.25" style="29" customWidth="1"/>
    <col min="7" max="16384" width="10" style="29"/>
  </cols>
  <sheetData>
    <row r="1" ht="16.35" customHeight="1" spans="1:6">
      <c r="A1" s="17"/>
      <c r="B1" s="31" t="s">
        <v>27</v>
      </c>
      <c r="C1" s="17"/>
      <c r="D1" s="17"/>
      <c r="E1" s="17"/>
      <c r="F1" s="17"/>
    </row>
    <row r="2" ht="16.35" customHeight="1" spans="2:6">
      <c r="B2" s="103" t="s">
        <v>28</v>
      </c>
      <c r="C2" s="103"/>
      <c r="D2" s="103"/>
      <c r="E2" s="103"/>
      <c r="F2" s="103"/>
    </row>
    <row r="3" ht="16.35" customHeight="1" spans="2:6">
      <c r="B3" s="103"/>
      <c r="C3" s="103"/>
      <c r="D3" s="103"/>
      <c r="E3" s="103"/>
      <c r="F3" s="103"/>
    </row>
    <row r="4" ht="16.35" customHeight="1" spans="2:6">
      <c r="B4" s="17"/>
      <c r="C4" s="17"/>
      <c r="D4" s="17"/>
      <c r="E4" s="17"/>
      <c r="F4" s="17"/>
    </row>
    <row r="5" ht="20.65" customHeight="1" spans="2:6">
      <c r="B5" s="17"/>
      <c r="C5" s="17"/>
      <c r="D5" s="17"/>
      <c r="E5" s="17"/>
      <c r="F5" s="62" t="s">
        <v>2</v>
      </c>
    </row>
    <row r="6" ht="34.5" customHeight="1" spans="2:6">
      <c r="B6" s="104" t="s">
        <v>29</v>
      </c>
      <c r="C6" s="104"/>
      <c r="D6" s="104" t="s">
        <v>30</v>
      </c>
      <c r="E6" s="104"/>
      <c r="F6" s="104"/>
    </row>
    <row r="7" ht="29.25" customHeight="1" spans="2:6">
      <c r="B7" s="104" t="s">
        <v>31</v>
      </c>
      <c r="C7" s="104" t="s">
        <v>32</v>
      </c>
      <c r="D7" s="104" t="s">
        <v>33</v>
      </c>
      <c r="E7" s="104" t="s">
        <v>34</v>
      </c>
      <c r="F7" s="104" t="s">
        <v>35</v>
      </c>
    </row>
    <row r="8" s="63" customFormat="1" ht="22.35" customHeight="1" spans="2:6">
      <c r="B8" s="105" t="s">
        <v>7</v>
      </c>
      <c r="C8" s="105"/>
      <c r="D8" s="106">
        <f>SUM(D9,D14,D20,D24)</f>
        <v>1676.85</v>
      </c>
      <c r="E8" s="106">
        <f>SUM(E9,E14,E20,E24)</f>
        <v>349.82</v>
      </c>
      <c r="F8" s="106">
        <f>SUM(F9,F14,F20,F24)</f>
        <v>1327.03</v>
      </c>
    </row>
    <row r="9" s="63" customFormat="1" ht="19.9" customHeight="1" spans="2:6">
      <c r="B9" s="98" t="s">
        <v>36</v>
      </c>
      <c r="C9" s="99" t="s">
        <v>14</v>
      </c>
      <c r="D9" s="106">
        <f>SUM(D10)</f>
        <v>49.39</v>
      </c>
      <c r="E9" s="106">
        <f t="shared" ref="E9" si="0">SUM(E10)</f>
        <v>49.39</v>
      </c>
      <c r="F9" s="106"/>
    </row>
    <row r="10" s="64" customFormat="1" ht="19.9" customHeight="1" spans="2:6">
      <c r="B10" s="84" t="s">
        <v>37</v>
      </c>
      <c r="C10" s="85" t="s">
        <v>38</v>
      </c>
      <c r="D10" s="107">
        <f>SUM(D11:D13)</f>
        <v>49.39</v>
      </c>
      <c r="E10" s="107">
        <f>SUM(E11:E13)</f>
        <v>49.39</v>
      </c>
      <c r="F10" s="107"/>
    </row>
    <row r="11" s="64" customFormat="1" ht="19.9" customHeight="1" spans="2:6">
      <c r="B11" s="84" t="s">
        <v>39</v>
      </c>
      <c r="C11" s="85" t="s">
        <v>40</v>
      </c>
      <c r="D11" s="107">
        <f t="shared" ref="D11:D16" si="1">SUM(E11:F11)</f>
        <v>20.51</v>
      </c>
      <c r="E11" s="107">
        <v>20.51</v>
      </c>
      <c r="F11" s="107"/>
    </row>
    <row r="12" s="64" customFormat="1" ht="19.9" customHeight="1" spans="2:6">
      <c r="B12" s="84" t="s">
        <v>41</v>
      </c>
      <c r="C12" s="85" t="s">
        <v>42</v>
      </c>
      <c r="D12" s="107">
        <f t="shared" si="1"/>
        <v>10.26</v>
      </c>
      <c r="E12" s="107">
        <v>10.26</v>
      </c>
      <c r="F12" s="107"/>
    </row>
    <row r="13" s="64" customFormat="1" ht="19.9" customHeight="1" spans="2:6">
      <c r="B13" s="84" t="s">
        <v>43</v>
      </c>
      <c r="C13" s="85" t="s">
        <v>44</v>
      </c>
      <c r="D13" s="107">
        <f t="shared" si="1"/>
        <v>18.62</v>
      </c>
      <c r="E13" s="107">
        <v>18.62</v>
      </c>
      <c r="F13" s="107"/>
    </row>
    <row r="14" s="63" customFormat="1" ht="19.9" customHeight="1" spans="2:6">
      <c r="B14" s="98" t="s">
        <v>45</v>
      </c>
      <c r="C14" s="99" t="s">
        <v>16</v>
      </c>
      <c r="D14" s="106">
        <f>SUM(D15,D17)</f>
        <v>16.34</v>
      </c>
      <c r="E14" s="106">
        <f>SUM(E15,E17)</f>
        <v>16.31</v>
      </c>
      <c r="F14" s="106">
        <f>SUM(F15+F17)</f>
        <v>0.03</v>
      </c>
    </row>
    <row r="15" s="63" customFormat="1" ht="19.9" customHeight="1" spans="2:6">
      <c r="B15" s="84" t="s">
        <v>46</v>
      </c>
      <c r="C15" s="85" t="s">
        <v>47</v>
      </c>
      <c r="D15" s="107">
        <f>SUM(D16)</f>
        <v>0.03</v>
      </c>
      <c r="E15" s="108"/>
      <c r="F15" s="107">
        <f>SUM(F16:F18)</f>
        <v>0.03</v>
      </c>
    </row>
    <row r="16" s="63" customFormat="1" ht="19.9" customHeight="1" spans="2:6">
      <c r="B16" s="84" t="s">
        <v>48</v>
      </c>
      <c r="C16" s="85" t="s">
        <v>49</v>
      </c>
      <c r="D16" s="107">
        <f t="shared" si="1"/>
        <v>0.03</v>
      </c>
      <c r="E16" s="108"/>
      <c r="F16" s="106">
        <v>0.03</v>
      </c>
    </row>
    <row r="17" s="64" customFormat="1" ht="19.9" customHeight="1" spans="2:6">
      <c r="B17" s="84" t="s">
        <v>50</v>
      </c>
      <c r="C17" s="85" t="s">
        <v>51</v>
      </c>
      <c r="D17" s="107">
        <f>SUM(D18:D19)</f>
        <v>16.31</v>
      </c>
      <c r="E17" s="107">
        <f>SUM(E18:E19)</f>
        <v>16.31</v>
      </c>
      <c r="F17" s="107"/>
    </row>
    <row r="18" s="64" customFormat="1" ht="19.9" customHeight="1" spans="2:6">
      <c r="B18" s="84" t="s">
        <v>52</v>
      </c>
      <c r="C18" s="85" t="s">
        <v>53</v>
      </c>
      <c r="D18" s="107">
        <f t="shared" ref="D18:D19" si="2">SUM(E18:F18)</f>
        <v>12.19</v>
      </c>
      <c r="E18" s="107">
        <v>12.19</v>
      </c>
      <c r="F18" s="107"/>
    </row>
    <row r="19" s="64" customFormat="1" ht="19.9" customHeight="1" spans="2:6">
      <c r="B19" s="84" t="s">
        <v>54</v>
      </c>
      <c r="C19" s="85" t="s">
        <v>55</v>
      </c>
      <c r="D19" s="107">
        <f t="shared" si="2"/>
        <v>4.12</v>
      </c>
      <c r="E19" s="107">
        <v>4.12</v>
      </c>
      <c r="F19" s="107"/>
    </row>
    <row r="20" s="63" customFormat="1" ht="19.9" customHeight="1" spans="2:6">
      <c r="B20" s="98" t="s">
        <v>56</v>
      </c>
      <c r="C20" s="99" t="s">
        <v>18</v>
      </c>
      <c r="D20" s="106">
        <f>SUM(D21)</f>
        <v>1595.74</v>
      </c>
      <c r="E20" s="106">
        <f t="shared" ref="E20:F20" si="3">SUM(E21)</f>
        <v>268.74</v>
      </c>
      <c r="F20" s="109">
        <f t="shared" si="3"/>
        <v>1327</v>
      </c>
    </row>
    <row r="21" s="64" customFormat="1" ht="19.9" customHeight="1" spans="2:6">
      <c r="B21" s="84" t="s">
        <v>57</v>
      </c>
      <c r="C21" s="85" t="s">
        <v>58</v>
      </c>
      <c r="D21" s="107">
        <f>SUM(D22:D23)</f>
        <v>1595.74</v>
      </c>
      <c r="E21" s="107">
        <f>SUM(E22:E23)</f>
        <v>268.74</v>
      </c>
      <c r="F21" s="110">
        <f>SUM(F22:F23)</f>
        <v>1327</v>
      </c>
    </row>
    <row r="22" s="64" customFormat="1" ht="19.9" customHeight="1" spans="2:6">
      <c r="B22" s="84" t="s">
        <v>59</v>
      </c>
      <c r="C22" s="85" t="s">
        <v>60</v>
      </c>
      <c r="D22" s="107">
        <f t="shared" ref="D22:D23" si="4">SUM(E22:F22)</f>
        <v>1458.74</v>
      </c>
      <c r="E22" s="107">
        <v>268.74</v>
      </c>
      <c r="F22" s="110">
        <v>1190</v>
      </c>
    </row>
    <row r="23" s="64" customFormat="1" ht="19.9" customHeight="1" spans="2:6">
      <c r="B23" s="84" t="s">
        <v>61</v>
      </c>
      <c r="C23" s="85" t="s">
        <v>62</v>
      </c>
      <c r="D23" s="110">
        <f t="shared" si="4"/>
        <v>137</v>
      </c>
      <c r="E23" s="107"/>
      <c r="F23" s="110">
        <v>137</v>
      </c>
    </row>
    <row r="24" s="63" customFormat="1" ht="19.9" customHeight="1" spans="2:6">
      <c r="B24" s="98" t="s">
        <v>63</v>
      </c>
      <c r="C24" s="99" t="s">
        <v>19</v>
      </c>
      <c r="D24" s="106">
        <f t="shared" ref="D24:E25" si="5">SUM(D25)</f>
        <v>15.38</v>
      </c>
      <c r="E24" s="106">
        <f t="shared" si="5"/>
        <v>15.38</v>
      </c>
      <c r="F24" s="106"/>
    </row>
    <row r="25" s="64" customFormat="1" ht="19.9" customHeight="1" spans="2:6">
      <c r="B25" s="84" t="s">
        <v>64</v>
      </c>
      <c r="C25" s="85" t="s">
        <v>65</v>
      </c>
      <c r="D25" s="107">
        <f t="shared" si="5"/>
        <v>15.38</v>
      </c>
      <c r="E25" s="107">
        <f t="shared" si="5"/>
        <v>15.38</v>
      </c>
      <c r="F25" s="107"/>
    </row>
    <row r="26" s="64" customFormat="1" ht="19.9" customHeight="1" spans="2:6">
      <c r="B26" s="84" t="s">
        <v>66</v>
      </c>
      <c r="C26" s="85" t="s">
        <v>67</v>
      </c>
      <c r="D26" s="107">
        <f>SUM(E26:F26)</f>
        <v>15.38</v>
      </c>
      <c r="E26" s="107">
        <v>15.38</v>
      </c>
      <c r="F26" s="107"/>
    </row>
    <row r="27" ht="23.25" customHeight="1" spans="2:6">
      <c r="B27" s="111"/>
      <c r="C27" s="111"/>
      <c r="D27" s="111"/>
      <c r="E27" s="111"/>
      <c r="F27" s="111"/>
    </row>
  </sheetData>
  <mergeCells count="5">
    <mergeCell ref="B6:C6"/>
    <mergeCell ref="D6:F6"/>
    <mergeCell ref="B8:C8"/>
    <mergeCell ref="B27:F27"/>
    <mergeCell ref="B2:F3"/>
  </mergeCells>
  <printOptions horizontalCentered="1"/>
  <pageMargins left="0.66875" right="0.0784722222222222" top="0.393055555555556" bottom="0.0784722222222222" header="0" footer="0"/>
  <pageSetup paperSize="9" orientation="portrait"/>
  <headerFooter/>
  <ignoredErrors>
    <ignoredError sqref="D17"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topLeftCell="A7" workbookViewId="0">
      <selection activeCell="C13" sqref="C13"/>
    </sheetView>
  </sheetViews>
  <sheetFormatPr defaultColWidth="10" defaultRowHeight="13.5" outlineLevelCol="5"/>
  <cols>
    <col min="1" max="1" width="0.25" style="29" customWidth="1"/>
    <col min="2" max="2" width="12.75" style="29" customWidth="1"/>
    <col min="3" max="3" width="33" style="29" customWidth="1"/>
    <col min="4" max="4" width="17.125" style="29" customWidth="1"/>
    <col min="5" max="6" width="15.625" style="29" customWidth="1"/>
    <col min="7" max="16384" width="10" style="29"/>
  </cols>
  <sheetData>
    <row r="1" ht="18.2" customHeight="1" spans="1:6">
      <c r="A1" s="17"/>
      <c r="B1" s="93" t="s">
        <v>68</v>
      </c>
      <c r="C1" s="94"/>
      <c r="D1" s="94"/>
      <c r="E1" s="94"/>
      <c r="F1" s="94"/>
    </row>
    <row r="2" ht="16.35" customHeight="1" spans="2:6">
      <c r="B2" s="95" t="s">
        <v>69</v>
      </c>
      <c r="C2" s="95"/>
      <c r="D2" s="95"/>
      <c r="E2" s="95"/>
      <c r="F2" s="95"/>
    </row>
    <row r="3" ht="16.35" customHeight="1" spans="2:6">
      <c r="B3" s="95"/>
      <c r="C3" s="95"/>
      <c r="D3" s="95"/>
      <c r="E3" s="95"/>
      <c r="F3" s="95"/>
    </row>
    <row r="4" ht="16.35" customHeight="1" spans="2:6">
      <c r="B4" s="94"/>
      <c r="C4" s="94"/>
      <c r="D4" s="94"/>
      <c r="E4" s="94"/>
      <c r="F4" s="94"/>
    </row>
    <row r="5" ht="19.9" customHeight="1" spans="2:6">
      <c r="B5" s="94"/>
      <c r="C5" s="94"/>
      <c r="D5" s="94"/>
      <c r="E5" s="94"/>
      <c r="F5" s="62" t="s">
        <v>2</v>
      </c>
    </row>
    <row r="6" ht="36.2" customHeight="1" spans="2:6">
      <c r="B6" s="96" t="s">
        <v>70</v>
      </c>
      <c r="C6" s="96"/>
      <c r="D6" s="96" t="s">
        <v>71</v>
      </c>
      <c r="E6" s="96"/>
      <c r="F6" s="96"/>
    </row>
    <row r="7" ht="27.6" customHeight="1" spans="2:6">
      <c r="B7" s="96" t="s">
        <v>72</v>
      </c>
      <c r="C7" s="96" t="s">
        <v>32</v>
      </c>
      <c r="D7" s="96" t="s">
        <v>33</v>
      </c>
      <c r="E7" s="96" t="s">
        <v>73</v>
      </c>
      <c r="F7" s="96" t="s">
        <v>74</v>
      </c>
    </row>
    <row r="8" s="64" customFormat="1" ht="19.9" customHeight="1" spans="2:6">
      <c r="B8" s="67" t="s">
        <v>7</v>
      </c>
      <c r="C8" s="67"/>
      <c r="D8" s="68">
        <f>SUM(D9,D19,D33)</f>
        <v>349.82</v>
      </c>
      <c r="E8" s="68">
        <f t="shared" ref="E8:F8" si="0">SUM(E9,E19,E33)</f>
        <v>308.92</v>
      </c>
      <c r="F8" s="97">
        <f t="shared" si="0"/>
        <v>40.9</v>
      </c>
    </row>
    <row r="9" s="63" customFormat="1" ht="19.9" customHeight="1" spans="2:6">
      <c r="B9" s="98" t="s">
        <v>75</v>
      </c>
      <c r="C9" s="99" t="s">
        <v>76</v>
      </c>
      <c r="D9" s="68">
        <f>SUM(D10:D18)</f>
        <v>288.88</v>
      </c>
      <c r="E9" s="68">
        <f>SUM(E10:E18)</f>
        <v>288.88</v>
      </c>
      <c r="F9" s="68"/>
    </row>
    <row r="10" s="64" customFormat="1" ht="19.9" customHeight="1" spans="2:6">
      <c r="B10" s="84" t="s">
        <v>77</v>
      </c>
      <c r="C10" s="85" t="s">
        <v>78</v>
      </c>
      <c r="D10" s="73">
        <f>SUM(E10:F10)</f>
        <v>70.49</v>
      </c>
      <c r="E10" s="73">
        <v>70.49</v>
      </c>
      <c r="F10" s="73"/>
    </row>
    <row r="11" s="64" customFormat="1" ht="19.9" customHeight="1" spans="2:6">
      <c r="B11" s="84" t="s">
        <v>79</v>
      </c>
      <c r="C11" s="85" t="s">
        <v>80</v>
      </c>
      <c r="D11" s="73">
        <f t="shared" ref="D11:D36" si="1">SUM(E11:F11)</f>
        <v>2.63</v>
      </c>
      <c r="E11" s="73">
        <v>2.63</v>
      </c>
      <c r="F11" s="73"/>
    </row>
    <row r="12" s="64" customFormat="1" ht="19.9" customHeight="1" spans="2:6">
      <c r="B12" s="84" t="s">
        <v>81</v>
      </c>
      <c r="C12" s="85" t="s">
        <v>82</v>
      </c>
      <c r="D12" s="73">
        <f t="shared" si="1"/>
        <v>153.67</v>
      </c>
      <c r="E12" s="73">
        <v>153.67</v>
      </c>
      <c r="F12" s="73"/>
    </row>
    <row r="13" s="64" customFormat="1" ht="19.9" customHeight="1" spans="2:6">
      <c r="B13" s="84" t="s">
        <v>83</v>
      </c>
      <c r="C13" s="85" t="s">
        <v>84</v>
      </c>
      <c r="D13" s="73">
        <f t="shared" si="1"/>
        <v>20.51</v>
      </c>
      <c r="E13" s="73">
        <v>20.51</v>
      </c>
      <c r="F13" s="73"/>
    </row>
    <row r="14" s="64" customFormat="1" ht="19.9" customHeight="1" spans="2:6">
      <c r="B14" s="84" t="s">
        <v>85</v>
      </c>
      <c r="C14" s="85" t="s">
        <v>86</v>
      </c>
      <c r="D14" s="73">
        <f t="shared" si="1"/>
        <v>10.26</v>
      </c>
      <c r="E14" s="73">
        <v>10.26</v>
      </c>
      <c r="F14" s="73"/>
    </row>
    <row r="15" s="64" customFormat="1" ht="19.9" customHeight="1" spans="2:6">
      <c r="B15" s="84" t="s">
        <v>87</v>
      </c>
      <c r="C15" s="85" t="s">
        <v>88</v>
      </c>
      <c r="D15" s="73">
        <f t="shared" si="1"/>
        <v>12.19</v>
      </c>
      <c r="E15" s="73">
        <v>12.19</v>
      </c>
      <c r="F15" s="73"/>
    </row>
    <row r="16" s="64" customFormat="1" ht="19.9" customHeight="1" spans="2:6">
      <c r="B16" s="84" t="s">
        <v>89</v>
      </c>
      <c r="C16" s="85" t="s">
        <v>90</v>
      </c>
      <c r="D16" s="73">
        <f t="shared" si="1"/>
        <v>1.03</v>
      </c>
      <c r="E16" s="73">
        <v>1.03</v>
      </c>
      <c r="F16" s="73"/>
    </row>
    <row r="17" s="64" customFormat="1" ht="19.9" customHeight="1" spans="2:6">
      <c r="B17" s="84" t="s">
        <v>91</v>
      </c>
      <c r="C17" s="85" t="s">
        <v>92</v>
      </c>
      <c r="D17" s="73">
        <f t="shared" si="1"/>
        <v>15.38</v>
      </c>
      <c r="E17" s="73">
        <v>15.38</v>
      </c>
      <c r="F17" s="73"/>
    </row>
    <row r="18" s="64" customFormat="1" ht="19.9" customHeight="1" spans="2:6">
      <c r="B18" s="84" t="s">
        <v>93</v>
      </c>
      <c r="C18" s="85" t="s">
        <v>94</v>
      </c>
      <c r="D18" s="73">
        <f t="shared" si="1"/>
        <v>2.72</v>
      </c>
      <c r="E18" s="73">
        <v>2.72</v>
      </c>
      <c r="F18" s="73"/>
    </row>
    <row r="19" s="63" customFormat="1" ht="19.9" customHeight="1" spans="2:6">
      <c r="B19" s="98" t="s">
        <v>95</v>
      </c>
      <c r="C19" s="99" t="s">
        <v>96</v>
      </c>
      <c r="D19" s="97">
        <f>SUM(D20:D32)</f>
        <v>40.9</v>
      </c>
      <c r="E19" s="97"/>
      <c r="F19" s="97">
        <f>SUM(F20:F32)</f>
        <v>40.9</v>
      </c>
    </row>
    <row r="20" s="64" customFormat="1" ht="19.9" customHeight="1" spans="2:6">
      <c r="B20" s="84" t="s">
        <v>97</v>
      </c>
      <c r="C20" s="85" t="s">
        <v>98</v>
      </c>
      <c r="D20" s="100">
        <f t="shared" si="1"/>
        <v>5.4</v>
      </c>
      <c r="E20" s="100"/>
      <c r="F20" s="100">
        <v>5.4</v>
      </c>
    </row>
    <row r="21" s="64" customFormat="1" ht="19.9" customHeight="1" spans="2:6">
      <c r="B21" s="84" t="s">
        <v>99</v>
      </c>
      <c r="C21" s="85" t="s">
        <v>100</v>
      </c>
      <c r="D21" s="100">
        <f t="shared" si="1"/>
        <v>0.5</v>
      </c>
      <c r="E21" s="100"/>
      <c r="F21" s="100">
        <v>0.5</v>
      </c>
    </row>
    <row r="22" s="64" customFormat="1" ht="19.9" customHeight="1" spans="2:6">
      <c r="B22" s="84" t="s">
        <v>101</v>
      </c>
      <c r="C22" s="85" t="s">
        <v>102</v>
      </c>
      <c r="D22" s="101">
        <f t="shared" si="1"/>
        <v>2</v>
      </c>
      <c r="E22" s="101"/>
      <c r="F22" s="101">
        <v>2</v>
      </c>
    </row>
    <row r="23" s="64" customFormat="1" ht="19.9" customHeight="1" spans="2:6">
      <c r="B23" s="84" t="s">
        <v>103</v>
      </c>
      <c r="C23" s="85" t="s">
        <v>104</v>
      </c>
      <c r="D23" s="101">
        <f t="shared" si="1"/>
        <v>3</v>
      </c>
      <c r="E23" s="101"/>
      <c r="F23" s="101">
        <v>3</v>
      </c>
    </row>
    <row r="24" s="64" customFormat="1" ht="19.9" customHeight="1" spans="2:6">
      <c r="B24" s="84" t="s">
        <v>105</v>
      </c>
      <c r="C24" s="85" t="s">
        <v>106</v>
      </c>
      <c r="D24" s="101">
        <f t="shared" si="1"/>
        <v>3</v>
      </c>
      <c r="E24" s="101"/>
      <c r="F24" s="101">
        <v>3</v>
      </c>
    </row>
    <row r="25" s="64" customFormat="1" ht="19.9" customHeight="1" spans="2:6">
      <c r="B25" s="84" t="s">
        <v>107</v>
      </c>
      <c r="C25" s="102" t="s">
        <v>108</v>
      </c>
      <c r="D25" s="101">
        <f t="shared" si="1"/>
        <v>1</v>
      </c>
      <c r="E25" s="101"/>
      <c r="F25" s="101">
        <v>1</v>
      </c>
    </row>
    <row r="26" s="64" customFormat="1" ht="19.9" customHeight="1" spans="2:6">
      <c r="B26" s="84" t="s">
        <v>109</v>
      </c>
      <c r="C26" s="85" t="s">
        <v>110</v>
      </c>
      <c r="D26" s="100">
        <f t="shared" si="1"/>
        <v>0.8</v>
      </c>
      <c r="E26" s="100"/>
      <c r="F26" s="100">
        <v>0.8</v>
      </c>
    </row>
    <row r="27" s="64" customFormat="1" ht="19.9" customHeight="1" spans="2:6">
      <c r="B27" s="84" t="s">
        <v>111</v>
      </c>
      <c r="C27" s="85" t="s">
        <v>112</v>
      </c>
      <c r="D27" s="73">
        <f t="shared" si="1"/>
        <v>1.92</v>
      </c>
      <c r="E27" s="73"/>
      <c r="F27" s="73">
        <v>1.92</v>
      </c>
    </row>
    <row r="28" s="64" customFormat="1" ht="19.9" customHeight="1" spans="2:6">
      <c r="B28" s="84" t="s">
        <v>113</v>
      </c>
      <c r="C28" s="85" t="s">
        <v>114</v>
      </c>
      <c r="D28" s="100">
        <f t="shared" si="1"/>
        <v>1.1</v>
      </c>
      <c r="E28" s="100"/>
      <c r="F28" s="100">
        <v>1.1</v>
      </c>
    </row>
    <row r="29" s="64" customFormat="1" ht="19.9" customHeight="1" spans="2:6">
      <c r="B29" s="84" t="s">
        <v>115</v>
      </c>
      <c r="C29" s="85" t="s">
        <v>116</v>
      </c>
      <c r="D29" s="73">
        <f t="shared" si="1"/>
        <v>11.54</v>
      </c>
      <c r="E29" s="73"/>
      <c r="F29" s="73">
        <v>11.54</v>
      </c>
    </row>
    <row r="30" s="64" customFormat="1" ht="19.9" customHeight="1" spans="2:6">
      <c r="B30" s="84" t="s">
        <v>117</v>
      </c>
      <c r="C30" s="85" t="s">
        <v>118</v>
      </c>
      <c r="D30" s="73">
        <f t="shared" si="1"/>
        <v>3.84</v>
      </c>
      <c r="E30" s="73"/>
      <c r="F30" s="73">
        <v>3.84</v>
      </c>
    </row>
    <row r="31" s="64" customFormat="1" ht="19.9" customHeight="1" spans="2:6">
      <c r="B31" s="84" t="s">
        <v>119</v>
      </c>
      <c r="C31" s="85" t="s">
        <v>120</v>
      </c>
      <c r="D31" s="101">
        <f t="shared" si="1"/>
        <v>6</v>
      </c>
      <c r="E31" s="101"/>
      <c r="F31" s="101">
        <v>6</v>
      </c>
    </row>
    <row r="32" s="64" customFormat="1" ht="19.9" customHeight="1" spans="2:6">
      <c r="B32" s="84" t="s">
        <v>121</v>
      </c>
      <c r="C32" s="85" t="s">
        <v>122</v>
      </c>
      <c r="D32" s="100">
        <f t="shared" si="1"/>
        <v>0.8</v>
      </c>
      <c r="E32" s="100"/>
      <c r="F32" s="100">
        <v>0.8</v>
      </c>
    </row>
    <row r="33" s="63" customFormat="1" ht="19.9" customHeight="1" spans="2:6">
      <c r="B33" s="98" t="s">
        <v>123</v>
      </c>
      <c r="C33" s="99" t="s">
        <v>124</v>
      </c>
      <c r="D33" s="68">
        <f>SUM(D34:D36)</f>
        <v>20.04</v>
      </c>
      <c r="E33" s="68">
        <f>SUM(E34:E36)</f>
        <v>20.04</v>
      </c>
      <c r="F33" s="68"/>
    </row>
    <row r="34" s="64" customFormat="1" ht="19.9" customHeight="1" spans="2:6">
      <c r="B34" s="84" t="s">
        <v>125</v>
      </c>
      <c r="C34" s="85" t="s">
        <v>126</v>
      </c>
      <c r="D34" s="100">
        <f t="shared" si="1"/>
        <v>1.4</v>
      </c>
      <c r="E34" s="100">
        <v>1.4</v>
      </c>
      <c r="F34" s="73"/>
    </row>
    <row r="35" s="64" customFormat="1" ht="19.9" customHeight="1" spans="2:6">
      <c r="B35" s="84" t="s">
        <v>127</v>
      </c>
      <c r="C35" s="85" t="s">
        <v>128</v>
      </c>
      <c r="D35" s="73">
        <f t="shared" si="1"/>
        <v>0.02</v>
      </c>
      <c r="E35" s="73">
        <v>0.02</v>
      </c>
      <c r="F35" s="73"/>
    </row>
    <row r="36" s="64" customFormat="1" ht="19.9" customHeight="1" spans="2:6">
      <c r="B36" s="84" t="s">
        <v>129</v>
      </c>
      <c r="C36" s="85" t="s">
        <v>130</v>
      </c>
      <c r="D36" s="73">
        <f t="shared" si="1"/>
        <v>18.62</v>
      </c>
      <c r="E36" s="73">
        <v>18.62</v>
      </c>
      <c r="F36" s="73"/>
    </row>
    <row r="37" s="64" customFormat="1" ht="15"/>
    <row r="38" s="64" customFormat="1" ht="15"/>
  </sheetData>
  <mergeCells count="4">
    <mergeCell ref="B6:C6"/>
    <mergeCell ref="D6:F6"/>
    <mergeCell ref="B8:C8"/>
    <mergeCell ref="B2:F3"/>
  </mergeCells>
  <printOptions horizontalCentered="1"/>
  <pageMargins left="0.66875" right="0.0784722222222222" top="0.393055555555556" bottom="0.0784722222222222" header="0" footer="0"/>
  <pageSetup paperSize="9" orientation="portrait"/>
  <headerFooter/>
  <ignoredErrors>
    <ignoredError sqref="D33 D19"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G18" sqref="G18"/>
    </sheetView>
  </sheetViews>
  <sheetFormatPr defaultColWidth="10" defaultRowHeight="13.5" outlineLevelCol="6"/>
  <cols>
    <col min="1" max="1" width="0.375" customWidth="1"/>
    <col min="2" max="2" width="26.5" customWidth="1"/>
    <col min="3" max="3" width="21.125" customWidth="1"/>
    <col min="4" max="4" width="19.125" customWidth="1"/>
    <col min="5" max="5" width="18.875" customWidth="1"/>
    <col min="6" max="6" width="17.75" customWidth="1"/>
    <col min="7" max="7" width="19" customWidth="1"/>
  </cols>
  <sheetData>
    <row r="1" ht="16.35" customHeight="1" spans="1:2">
      <c r="A1" s="17"/>
      <c r="B1" s="18" t="s">
        <v>131</v>
      </c>
    </row>
    <row r="2" ht="16.35" customHeight="1" spans="2:7">
      <c r="B2" s="88" t="s">
        <v>132</v>
      </c>
      <c r="C2" s="88"/>
      <c r="D2" s="88"/>
      <c r="E2" s="88"/>
      <c r="F2" s="88"/>
      <c r="G2" s="88"/>
    </row>
    <row r="3" ht="16.35" customHeight="1" spans="2:7">
      <c r="B3" s="88"/>
      <c r="C3" s="88"/>
      <c r="D3" s="88"/>
      <c r="E3" s="88"/>
      <c r="F3" s="88"/>
      <c r="G3" s="88"/>
    </row>
    <row r="4" ht="16.35" customHeight="1" spans="2:7">
      <c r="B4" s="88"/>
      <c r="C4" s="88"/>
      <c r="D4" s="88"/>
      <c r="E4" s="88"/>
      <c r="F4" s="88"/>
      <c r="G4" s="88"/>
    </row>
    <row r="5" ht="20.65" customHeight="1" spans="7:7">
      <c r="G5" s="26" t="s">
        <v>2</v>
      </c>
    </row>
    <row r="6" ht="38.85" customHeight="1" spans="2:7">
      <c r="B6" s="89" t="s">
        <v>30</v>
      </c>
      <c r="C6" s="89"/>
      <c r="D6" s="89"/>
      <c r="E6" s="89"/>
      <c r="F6" s="89"/>
      <c r="G6" s="89"/>
    </row>
    <row r="7" ht="36.2" customHeight="1" spans="2:7">
      <c r="B7" s="89" t="s">
        <v>7</v>
      </c>
      <c r="C7" s="89" t="s">
        <v>133</v>
      </c>
      <c r="D7" s="89" t="s">
        <v>134</v>
      </c>
      <c r="E7" s="89"/>
      <c r="F7" s="89"/>
      <c r="G7" s="89" t="s">
        <v>135</v>
      </c>
    </row>
    <row r="8" ht="36.2" customHeight="1" spans="2:7">
      <c r="B8" s="89"/>
      <c r="C8" s="89"/>
      <c r="D8" s="89" t="s">
        <v>136</v>
      </c>
      <c r="E8" s="89" t="s">
        <v>137</v>
      </c>
      <c r="F8" s="89" t="s">
        <v>138</v>
      </c>
      <c r="G8" s="89"/>
    </row>
    <row r="9" s="74" customFormat="1" ht="25.9" customHeight="1" spans="2:7">
      <c r="B9" s="90">
        <f>SUM(C9:D9,G9)</f>
        <v>7.1</v>
      </c>
      <c r="C9" s="91" t="s">
        <v>139</v>
      </c>
      <c r="D9" s="92">
        <f>SUM(E9:F9)</f>
        <v>6</v>
      </c>
      <c r="E9" s="91"/>
      <c r="F9" s="92">
        <v>6</v>
      </c>
      <c r="G9" s="90">
        <v>1.1</v>
      </c>
    </row>
  </sheetData>
  <mergeCells count="6">
    <mergeCell ref="B6:G6"/>
    <mergeCell ref="D7:F7"/>
    <mergeCell ref="B7:B8"/>
    <mergeCell ref="C7:C8"/>
    <mergeCell ref="G7:G8"/>
    <mergeCell ref="B2:G4"/>
  </mergeCells>
  <printOptions horizontalCentered="1"/>
  <pageMargins left="0.865972222222222" right="0.865972222222222" top="0.786805555555556" bottom="0.0784722222222222" header="0" footer="0"/>
  <pageSetup paperSize="9" orientation="landscape"/>
  <headerFooter/>
  <ignoredErrors>
    <ignoredError sqref="D9" formulaRange="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B12" sqref="B12:F12"/>
    </sheetView>
  </sheetViews>
  <sheetFormatPr defaultColWidth="10" defaultRowHeight="13.5" outlineLevelCol="5"/>
  <cols>
    <col min="1" max="1" width="0.375" customWidth="1"/>
    <col min="2" max="2" width="11.5" customWidth="1"/>
    <col min="3" max="3" width="36.5" customWidth="1"/>
    <col min="4" max="4" width="15.375" customWidth="1"/>
    <col min="5" max="5" width="14.75" customWidth="1"/>
    <col min="6" max="6" width="15.375" customWidth="1"/>
  </cols>
  <sheetData>
    <row r="1" ht="16.35" customHeight="1" spans="1:6">
      <c r="A1" s="17"/>
      <c r="B1" s="76" t="s">
        <v>140</v>
      </c>
      <c r="C1" s="77"/>
      <c r="D1" s="77"/>
      <c r="E1" s="77"/>
      <c r="F1" s="77"/>
    </row>
    <row r="2" ht="24.95" customHeight="1" spans="2:6">
      <c r="B2" s="78" t="s">
        <v>141</v>
      </c>
      <c r="C2" s="78"/>
      <c r="D2" s="78"/>
      <c r="E2" s="78"/>
      <c r="F2" s="78"/>
    </row>
    <row r="3" ht="26.65" customHeight="1" spans="2:6">
      <c r="B3" s="78"/>
      <c r="C3" s="78"/>
      <c r="D3" s="78"/>
      <c r="E3" s="78"/>
      <c r="F3" s="78"/>
    </row>
    <row r="4" ht="16.35" customHeight="1" spans="2:6">
      <c r="B4" s="77"/>
      <c r="C4" s="77"/>
      <c r="D4" s="77"/>
      <c r="E4" s="77"/>
      <c r="F4" s="77"/>
    </row>
    <row r="5" ht="21.6" customHeight="1" spans="2:6">
      <c r="B5" s="77"/>
      <c r="C5" s="77"/>
      <c r="D5" s="77"/>
      <c r="E5" s="77"/>
      <c r="F5" s="26" t="s">
        <v>2</v>
      </c>
    </row>
    <row r="6" ht="33.6" customHeight="1" spans="2:6">
      <c r="B6" s="79" t="s">
        <v>31</v>
      </c>
      <c r="C6" s="79" t="s">
        <v>32</v>
      </c>
      <c r="D6" s="79" t="s">
        <v>142</v>
      </c>
      <c r="E6" s="79"/>
      <c r="F6" s="79"/>
    </row>
    <row r="7" ht="31.15" customHeight="1" spans="2:6">
      <c r="B7" s="79"/>
      <c r="C7" s="79"/>
      <c r="D7" s="79" t="s">
        <v>33</v>
      </c>
      <c r="E7" s="79" t="s">
        <v>34</v>
      </c>
      <c r="F7" s="79" t="s">
        <v>35</v>
      </c>
    </row>
    <row r="8" s="74" customFormat="1" ht="20.65" customHeight="1" spans="2:6">
      <c r="B8" s="80" t="s">
        <v>7</v>
      </c>
      <c r="C8" s="80"/>
      <c r="D8" s="81"/>
      <c r="E8" s="81"/>
      <c r="F8" s="81"/>
    </row>
    <row r="9" s="75" customFormat="1" ht="16.35" customHeight="1" spans="2:6">
      <c r="B9" s="82"/>
      <c r="C9" s="83"/>
      <c r="D9" s="81"/>
      <c r="E9" s="81"/>
      <c r="F9" s="81"/>
    </row>
    <row r="10" s="74" customFormat="1" ht="16.35" customHeight="1" spans="2:6">
      <c r="B10" s="84"/>
      <c r="C10" s="85"/>
      <c r="D10" s="86"/>
      <c r="E10" s="86"/>
      <c r="F10" s="86"/>
    </row>
    <row r="11" s="74" customFormat="1" ht="16.35" customHeight="1" spans="2:6">
      <c r="B11" s="84"/>
      <c r="C11" s="87"/>
      <c r="D11" s="86"/>
      <c r="E11" s="86"/>
      <c r="F11" s="86"/>
    </row>
    <row r="12" ht="21" customHeight="1" spans="2:6">
      <c r="B12" s="17" t="s">
        <v>143</v>
      </c>
      <c r="C12" s="17"/>
      <c r="D12" s="17"/>
      <c r="E12" s="17"/>
      <c r="F12" s="17"/>
    </row>
  </sheetData>
  <mergeCells count="6">
    <mergeCell ref="D6:F6"/>
    <mergeCell ref="B8:C8"/>
    <mergeCell ref="B12:F12"/>
    <mergeCell ref="B6:B7"/>
    <mergeCell ref="C6:C7"/>
    <mergeCell ref="B2:F3"/>
  </mergeCells>
  <printOptions horizontalCentered="1"/>
  <pageMargins left="0.66875" right="0.275" top="0.786805555555556" bottom="0.0784722222222222"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zoomScale="110" zoomScaleNormal="110" topLeftCell="A4" workbookViewId="0">
      <selection activeCell="E23" sqref="E23"/>
    </sheetView>
  </sheetViews>
  <sheetFormatPr defaultColWidth="10" defaultRowHeight="13.5" outlineLevelCol="5"/>
  <cols>
    <col min="1" max="1" width="0.875" style="29" customWidth="1"/>
    <col min="2" max="2" width="0.125" style="29" customWidth="1"/>
    <col min="3" max="3" width="26" style="29" customWidth="1"/>
    <col min="4" max="4" width="16.875" style="29" customWidth="1"/>
    <col min="5" max="5" width="26.625" style="29" customWidth="1"/>
    <col min="6" max="6" width="17.375" style="29" customWidth="1"/>
    <col min="7" max="8" width="9.75" style="29" customWidth="1"/>
    <col min="9" max="16384" width="10" style="29"/>
  </cols>
  <sheetData>
    <row r="1" ht="16.35" customHeight="1" spans="1:3">
      <c r="A1" s="17"/>
      <c r="C1" s="31" t="s">
        <v>144</v>
      </c>
    </row>
    <row r="2" ht="16.35" customHeight="1" spans="3:6">
      <c r="C2" s="32" t="s">
        <v>145</v>
      </c>
      <c r="D2" s="34"/>
      <c r="E2" s="34"/>
      <c r="F2" s="34"/>
    </row>
    <row r="3" ht="16.35" customHeight="1" spans="3:6">
      <c r="C3" s="34"/>
      <c r="D3" s="34"/>
      <c r="E3" s="34"/>
      <c r="F3" s="34"/>
    </row>
    <row r="4" ht="16.35" customHeight="1"/>
    <row r="5" ht="23.25" customHeight="1" spans="6:6">
      <c r="F5" s="65" t="s">
        <v>2</v>
      </c>
    </row>
    <row r="6" ht="34.5" customHeight="1" spans="3:6">
      <c r="C6" s="66" t="s">
        <v>3</v>
      </c>
      <c r="D6" s="66"/>
      <c r="E6" s="66" t="s">
        <v>4</v>
      </c>
      <c r="F6" s="66"/>
    </row>
    <row r="7" ht="32.85" customHeight="1" spans="3:6">
      <c r="C7" s="66" t="s">
        <v>5</v>
      </c>
      <c r="D7" s="66" t="s">
        <v>6</v>
      </c>
      <c r="E7" s="66" t="s">
        <v>5</v>
      </c>
      <c r="F7" s="66" t="s">
        <v>6</v>
      </c>
    </row>
    <row r="8" s="63" customFormat="1" ht="24.95" customHeight="1" spans="3:6">
      <c r="C8" s="67" t="s">
        <v>7</v>
      </c>
      <c r="D8" s="68">
        <f>SUM(D9:D16)</f>
        <v>1676.85</v>
      </c>
      <c r="E8" s="67" t="s">
        <v>7</v>
      </c>
      <c r="F8" s="68">
        <f>SUM(F9:F16)</f>
        <v>1676.85</v>
      </c>
    </row>
    <row r="9" s="64" customFormat="1" ht="20.65" customHeight="1" spans="2:6">
      <c r="B9" s="69"/>
      <c r="C9" s="70" t="s">
        <v>13</v>
      </c>
      <c r="D9" s="71">
        <v>1676.85</v>
      </c>
      <c r="E9" s="72" t="s">
        <v>14</v>
      </c>
      <c r="F9" s="71">
        <v>49.39</v>
      </c>
    </row>
    <row r="10" s="64" customFormat="1" ht="20.65" customHeight="1" spans="2:6">
      <c r="B10" s="69"/>
      <c r="C10" s="70" t="s">
        <v>15</v>
      </c>
      <c r="D10" s="73"/>
      <c r="E10" s="72" t="s">
        <v>16</v>
      </c>
      <c r="F10" s="71">
        <v>16.34</v>
      </c>
    </row>
    <row r="11" s="64" customFormat="1" ht="20.65" customHeight="1" spans="2:6">
      <c r="B11" s="69"/>
      <c r="C11" s="70" t="s">
        <v>17</v>
      </c>
      <c r="D11" s="73"/>
      <c r="E11" s="72" t="s">
        <v>18</v>
      </c>
      <c r="F11" s="71">
        <v>1595.74</v>
      </c>
    </row>
    <row r="12" s="64" customFormat="1" ht="20.65" customHeight="1" spans="2:6">
      <c r="B12" s="69"/>
      <c r="C12" s="70" t="s">
        <v>146</v>
      </c>
      <c r="D12" s="73"/>
      <c r="E12" s="72" t="s">
        <v>19</v>
      </c>
      <c r="F12" s="71">
        <v>15.38</v>
      </c>
    </row>
    <row r="13" s="64" customFormat="1" ht="20.65" customHeight="1" spans="2:6">
      <c r="B13" s="69"/>
      <c r="C13" s="70" t="s">
        <v>147</v>
      </c>
      <c r="D13" s="73"/>
      <c r="E13" s="70"/>
      <c r="F13" s="73"/>
    </row>
    <row r="14" s="64" customFormat="1" ht="20.65" customHeight="1" spans="2:6">
      <c r="B14" s="69"/>
      <c r="C14" s="70" t="s">
        <v>148</v>
      </c>
      <c r="D14" s="73"/>
      <c r="E14" s="70"/>
      <c r="F14" s="73"/>
    </row>
    <row r="15" s="64" customFormat="1" ht="20.65" customHeight="1" spans="2:6">
      <c r="B15" s="69"/>
      <c r="C15" s="70" t="s">
        <v>149</v>
      </c>
      <c r="D15" s="73"/>
      <c r="E15" s="70"/>
      <c r="F15" s="73"/>
    </row>
    <row r="16" s="64" customFormat="1" ht="20.65" customHeight="1" spans="2:6">
      <c r="B16" s="69"/>
      <c r="C16" s="70" t="s">
        <v>150</v>
      </c>
      <c r="D16" s="73"/>
      <c r="E16" s="70"/>
      <c r="F16" s="73"/>
    </row>
    <row r="17" s="64" customFormat="1" ht="20.65" customHeight="1" spans="2:6">
      <c r="B17" s="69"/>
      <c r="C17" s="70" t="s">
        <v>151</v>
      </c>
      <c r="D17" s="73"/>
      <c r="E17" s="70"/>
      <c r="F17" s="73"/>
    </row>
  </sheetData>
  <mergeCells count="3">
    <mergeCell ref="C6:D6"/>
    <mergeCell ref="E6:F6"/>
    <mergeCell ref="C2:F3"/>
  </mergeCells>
  <printOptions horizontalCentered="1"/>
  <pageMargins left="0.66875" right="0.0784722222222222" top="0.393055555555556" bottom="0.275"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topLeftCell="A4" workbookViewId="0">
      <selection activeCell="A4" sqref="$A1:$XFD1048576"/>
    </sheetView>
  </sheetViews>
  <sheetFormatPr defaultColWidth="10" defaultRowHeight="13.5"/>
  <cols>
    <col min="1" max="1" width="0.375" style="29" customWidth="1"/>
    <col min="2" max="2" width="10" style="29" customWidth="1"/>
    <col min="3" max="3" width="34.375" style="29" customWidth="1"/>
    <col min="4" max="4" width="11.5" style="29" customWidth="1"/>
    <col min="5" max="5" width="9.75" style="29" customWidth="1"/>
    <col min="6" max="6" width="10.625" style="29" customWidth="1"/>
    <col min="7" max="7" width="11.125" style="29" customWidth="1"/>
    <col min="8" max="8" width="10.625" style="29" customWidth="1"/>
    <col min="9" max="9" width="9.875" style="29" customWidth="1"/>
    <col min="10" max="12" width="10.375" style="29" customWidth="1"/>
    <col min="13" max="13" width="9.625" style="29" customWidth="1"/>
    <col min="14" max="16384" width="10" style="29"/>
  </cols>
  <sheetData>
    <row r="1" ht="16.35" customHeight="1" spans="1:2">
      <c r="A1" s="17"/>
      <c r="B1" s="31" t="s">
        <v>152</v>
      </c>
    </row>
    <row r="2" ht="16.35" customHeight="1" spans="2:13">
      <c r="B2" s="32" t="s">
        <v>153</v>
      </c>
      <c r="C2" s="34"/>
      <c r="D2" s="34"/>
      <c r="E2" s="34"/>
      <c r="F2" s="34"/>
      <c r="G2" s="34"/>
      <c r="H2" s="34"/>
      <c r="I2" s="34"/>
      <c r="J2" s="34"/>
      <c r="K2" s="34"/>
      <c r="L2" s="34"/>
      <c r="M2" s="34"/>
    </row>
    <row r="3" ht="16.35" customHeight="1" spans="2:13">
      <c r="B3" s="34"/>
      <c r="C3" s="34"/>
      <c r="D3" s="34"/>
      <c r="E3" s="34"/>
      <c r="F3" s="34"/>
      <c r="G3" s="34"/>
      <c r="H3" s="34"/>
      <c r="I3" s="34"/>
      <c r="J3" s="34"/>
      <c r="K3" s="34"/>
      <c r="L3" s="34"/>
      <c r="M3" s="34"/>
    </row>
    <row r="4" ht="16.35" customHeight="1"/>
    <row r="5" ht="22.35" customHeight="1" spans="13:13">
      <c r="M5" s="62" t="s">
        <v>2</v>
      </c>
    </row>
    <row r="6" ht="36.2" customHeight="1" spans="2:13">
      <c r="B6" s="52" t="s">
        <v>154</v>
      </c>
      <c r="C6" s="52"/>
      <c r="D6" s="52" t="s">
        <v>33</v>
      </c>
      <c r="E6" s="53" t="s">
        <v>155</v>
      </c>
      <c r="F6" s="53" t="s">
        <v>156</v>
      </c>
      <c r="G6" s="53" t="s">
        <v>157</v>
      </c>
      <c r="H6" s="53" t="s">
        <v>158</v>
      </c>
      <c r="I6" s="53" t="s">
        <v>159</v>
      </c>
      <c r="J6" s="53" t="s">
        <v>160</v>
      </c>
      <c r="K6" s="53" t="s">
        <v>161</v>
      </c>
      <c r="L6" s="53" t="s">
        <v>162</v>
      </c>
      <c r="M6" s="53" t="s">
        <v>163</v>
      </c>
    </row>
    <row r="7" ht="30.2" customHeight="1" spans="2:13">
      <c r="B7" s="52" t="s">
        <v>72</v>
      </c>
      <c r="C7" s="52" t="s">
        <v>32</v>
      </c>
      <c r="D7" s="52"/>
      <c r="E7" s="53"/>
      <c r="F7" s="53"/>
      <c r="G7" s="53"/>
      <c r="H7" s="53"/>
      <c r="I7" s="53"/>
      <c r="J7" s="53"/>
      <c r="K7" s="53"/>
      <c r="L7" s="53"/>
      <c r="M7" s="53"/>
    </row>
    <row r="8" s="27" customFormat="1" ht="20.65" customHeight="1" spans="2:13">
      <c r="B8" s="54" t="s">
        <v>7</v>
      </c>
      <c r="C8" s="54"/>
      <c r="D8" s="55">
        <f>SUM(D9,D14,D20,D24)</f>
        <v>1676.85</v>
      </c>
      <c r="E8" s="55">
        <f>SUM(E9,E14,E20,E24)</f>
        <v>1676.85</v>
      </c>
      <c r="F8" s="56"/>
      <c r="G8" s="56"/>
      <c r="H8" s="56"/>
      <c r="I8" s="56"/>
      <c r="J8" s="56"/>
      <c r="K8" s="56"/>
      <c r="L8" s="56"/>
      <c r="M8" s="56"/>
    </row>
    <row r="9" s="28" customFormat="1" ht="20.65" customHeight="1" spans="2:13">
      <c r="B9" s="44" t="s">
        <v>36</v>
      </c>
      <c r="C9" s="57" t="s">
        <v>14</v>
      </c>
      <c r="D9" s="56">
        <f>SUM(D10)</f>
        <v>49.39</v>
      </c>
      <c r="E9" s="56">
        <f>SUM(E10)</f>
        <v>49.39</v>
      </c>
      <c r="F9" s="56"/>
      <c r="G9" s="56"/>
      <c r="H9" s="56"/>
      <c r="I9" s="56"/>
      <c r="J9" s="56"/>
      <c r="K9" s="56"/>
      <c r="L9" s="56"/>
      <c r="M9" s="56"/>
    </row>
    <row r="10" s="27" customFormat="1" ht="20.65" customHeight="1" spans="2:13">
      <c r="B10" s="46" t="s">
        <v>164</v>
      </c>
      <c r="C10" s="58" t="s">
        <v>165</v>
      </c>
      <c r="D10" s="59">
        <f>SUM(D11:D13)</f>
        <v>49.39</v>
      </c>
      <c r="E10" s="59">
        <f t="shared" ref="E10" si="0">SUM(E11:E13)</f>
        <v>49.39</v>
      </c>
      <c r="F10" s="59"/>
      <c r="G10" s="59"/>
      <c r="H10" s="59"/>
      <c r="I10" s="59"/>
      <c r="J10" s="59"/>
      <c r="K10" s="59"/>
      <c r="L10" s="59"/>
      <c r="M10" s="59"/>
    </row>
    <row r="11" s="27" customFormat="1" ht="20.65" customHeight="1" spans="2:13">
      <c r="B11" s="46" t="s">
        <v>166</v>
      </c>
      <c r="C11" s="58" t="s">
        <v>167</v>
      </c>
      <c r="D11" s="59">
        <f>SUM(E11:M11)</f>
        <v>20.51</v>
      </c>
      <c r="E11" s="59">
        <v>20.51</v>
      </c>
      <c r="F11" s="56"/>
      <c r="G11" s="56"/>
      <c r="H11" s="56"/>
      <c r="I11" s="56"/>
      <c r="J11" s="56"/>
      <c r="K11" s="56"/>
      <c r="L11" s="56"/>
      <c r="M11" s="56"/>
    </row>
    <row r="12" s="27" customFormat="1" ht="20.65" customHeight="1" spans="2:13">
      <c r="B12" s="46" t="s">
        <v>168</v>
      </c>
      <c r="C12" s="58" t="s">
        <v>169</v>
      </c>
      <c r="D12" s="59">
        <f t="shared" ref="D12:D26" si="1">SUM(E12:M12)</f>
        <v>10.26</v>
      </c>
      <c r="E12" s="59">
        <v>10.26</v>
      </c>
      <c r="F12" s="56"/>
      <c r="G12" s="56"/>
      <c r="H12" s="56"/>
      <c r="I12" s="56"/>
      <c r="J12" s="56"/>
      <c r="K12" s="56"/>
      <c r="L12" s="56"/>
      <c r="M12" s="56"/>
    </row>
    <row r="13" s="27" customFormat="1" ht="20.65" customHeight="1" spans="2:13">
      <c r="B13" s="46" t="s">
        <v>170</v>
      </c>
      <c r="C13" s="58" t="s">
        <v>171</v>
      </c>
      <c r="D13" s="59">
        <f t="shared" si="1"/>
        <v>18.62</v>
      </c>
      <c r="E13" s="59">
        <v>18.62</v>
      </c>
      <c r="F13" s="56"/>
      <c r="G13" s="56"/>
      <c r="H13" s="56"/>
      <c r="I13" s="56"/>
      <c r="J13" s="56"/>
      <c r="K13" s="56"/>
      <c r="L13" s="56"/>
      <c r="M13" s="56"/>
    </row>
    <row r="14" s="28" customFormat="1" ht="20.65" customHeight="1" spans="2:13">
      <c r="B14" s="44" t="s">
        <v>45</v>
      </c>
      <c r="C14" s="57" t="s">
        <v>16</v>
      </c>
      <c r="D14" s="55">
        <f>SUM(D15,D17)</f>
        <v>16.34</v>
      </c>
      <c r="E14" s="55">
        <f t="shared" ref="E14" si="2">SUM(E15,E17)</f>
        <v>16.34</v>
      </c>
      <c r="F14" s="56"/>
      <c r="G14" s="56"/>
      <c r="H14" s="56"/>
      <c r="I14" s="56"/>
      <c r="J14" s="56"/>
      <c r="K14" s="56"/>
      <c r="L14" s="56"/>
      <c r="M14" s="56"/>
    </row>
    <row r="15" s="27" customFormat="1" ht="20.65" customHeight="1" spans="2:13">
      <c r="B15" s="46" t="s">
        <v>172</v>
      </c>
      <c r="C15" s="58" t="s">
        <v>47</v>
      </c>
      <c r="D15" s="59">
        <f>SUM(D16)</f>
        <v>0.03</v>
      </c>
      <c r="E15" s="59">
        <f t="shared" ref="E15" si="3">SUM(E16)</f>
        <v>0.03</v>
      </c>
      <c r="F15" s="59"/>
      <c r="G15" s="59"/>
      <c r="H15" s="59"/>
      <c r="I15" s="59"/>
      <c r="J15" s="59"/>
      <c r="K15" s="59"/>
      <c r="L15" s="59"/>
      <c r="M15" s="59"/>
    </row>
    <row r="16" s="27" customFormat="1" ht="20.65" customHeight="1" spans="2:13">
      <c r="B16" s="46" t="s">
        <v>173</v>
      </c>
      <c r="C16" s="58" t="s">
        <v>49</v>
      </c>
      <c r="D16" s="59">
        <f t="shared" si="1"/>
        <v>0.03</v>
      </c>
      <c r="E16" s="59">
        <v>0.03</v>
      </c>
      <c r="F16" s="56"/>
      <c r="G16" s="56"/>
      <c r="H16" s="56"/>
      <c r="I16" s="56"/>
      <c r="J16" s="56"/>
      <c r="K16" s="56"/>
      <c r="L16" s="56"/>
      <c r="M16" s="56"/>
    </row>
    <row r="17" s="27" customFormat="1" ht="20.65" customHeight="1" spans="2:13">
      <c r="B17" s="46" t="s">
        <v>174</v>
      </c>
      <c r="C17" s="58" t="s">
        <v>175</v>
      </c>
      <c r="D17" s="60">
        <f>SUM(D18:D19)</f>
        <v>16.31</v>
      </c>
      <c r="E17" s="60">
        <f>SUM(E18:E19)</f>
        <v>16.31</v>
      </c>
      <c r="F17" s="59"/>
      <c r="G17" s="59"/>
      <c r="H17" s="59"/>
      <c r="I17" s="59"/>
      <c r="J17" s="59"/>
      <c r="K17" s="59"/>
      <c r="L17" s="59"/>
      <c r="M17" s="59"/>
    </row>
    <row r="18" s="27" customFormat="1" ht="20.65" customHeight="1" spans="2:13">
      <c r="B18" s="46" t="s">
        <v>176</v>
      </c>
      <c r="C18" s="58" t="s">
        <v>177</v>
      </c>
      <c r="D18" s="60">
        <f t="shared" si="1"/>
        <v>12.19</v>
      </c>
      <c r="E18" s="60">
        <v>12.19</v>
      </c>
      <c r="F18" s="56"/>
      <c r="G18" s="56"/>
      <c r="H18" s="56"/>
      <c r="I18" s="56"/>
      <c r="J18" s="56"/>
      <c r="K18" s="56"/>
      <c r="L18" s="56"/>
      <c r="M18" s="56"/>
    </row>
    <row r="19" s="27" customFormat="1" ht="20.65" customHeight="1" spans="2:13">
      <c r="B19" s="46" t="s">
        <v>178</v>
      </c>
      <c r="C19" s="58" t="s">
        <v>179</v>
      </c>
      <c r="D19" s="59">
        <f t="shared" si="1"/>
        <v>4.12</v>
      </c>
      <c r="E19" s="59">
        <v>4.12</v>
      </c>
      <c r="F19" s="56"/>
      <c r="G19" s="56"/>
      <c r="H19" s="56"/>
      <c r="I19" s="56"/>
      <c r="J19" s="56"/>
      <c r="K19" s="56"/>
      <c r="L19" s="56"/>
      <c r="M19" s="56"/>
    </row>
    <row r="20" s="28" customFormat="1" ht="20.65" customHeight="1" spans="2:13">
      <c r="B20" s="44" t="s">
        <v>56</v>
      </c>
      <c r="C20" s="57" t="s">
        <v>18</v>
      </c>
      <c r="D20" s="56">
        <f>SUM(D21)</f>
        <v>1595.74</v>
      </c>
      <c r="E20" s="56">
        <f>SUM(E21)</f>
        <v>1595.74</v>
      </c>
      <c r="F20" s="56"/>
      <c r="G20" s="56"/>
      <c r="H20" s="56"/>
      <c r="I20" s="56"/>
      <c r="J20" s="56"/>
      <c r="K20" s="56"/>
      <c r="L20" s="56"/>
      <c r="M20" s="56"/>
    </row>
    <row r="21" s="27" customFormat="1" ht="20.65" customHeight="1" spans="2:13">
      <c r="B21" s="46" t="s">
        <v>180</v>
      </c>
      <c r="C21" s="58" t="s">
        <v>181</v>
      </c>
      <c r="D21" s="59">
        <f>SUM(D22:D23)</f>
        <v>1595.74</v>
      </c>
      <c r="E21" s="59">
        <f>SUM(E22:E23)</f>
        <v>1595.74</v>
      </c>
      <c r="F21" s="59"/>
      <c r="G21" s="59"/>
      <c r="H21" s="59"/>
      <c r="I21" s="59"/>
      <c r="J21" s="59"/>
      <c r="K21" s="59"/>
      <c r="L21" s="59"/>
      <c r="M21" s="59"/>
    </row>
    <row r="22" s="27" customFormat="1" ht="20.65" customHeight="1" spans="2:13">
      <c r="B22" s="46" t="s">
        <v>182</v>
      </c>
      <c r="C22" s="58" t="s">
        <v>183</v>
      </c>
      <c r="D22" s="59">
        <f t="shared" si="1"/>
        <v>1458.74</v>
      </c>
      <c r="E22" s="59">
        <v>1458.74</v>
      </c>
      <c r="F22" s="56"/>
      <c r="G22" s="56"/>
      <c r="H22" s="56"/>
      <c r="I22" s="56"/>
      <c r="J22" s="56"/>
      <c r="K22" s="56"/>
      <c r="L22" s="56"/>
      <c r="M22" s="56"/>
    </row>
    <row r="23" s="27" customFormat="1" ht="20.65" customHeight="1" spans="2:13">
      <c r="B23" s="46" t="s">
        <v>184</v>
      </c>
      <c r="C23" s="58" t="s">
        <v>185</v>
      </c>
      <c r="D23" s="61">
        <f t="shared" si="1"/>
        <v>137</v>
      </c>
      <c r="E23" s="61">
        <v>137</v>
      </c>
      <c r="F23" s="56"/>
      <c r="G23" s="56"/>
      <c r="H23" s="56"/>
      <c r="I23" s="56"/>
      <c r="J23" s="56"/>
      <c r="K23" s="56"/>
      <c r="L23" s="56"/>
      <c r="M23" s="56"/>
    </row>
    <row r="24" s="28" customFormat="1" ht="20.65" customHeight="1" spans="2:13">
      <c r="B24" s="44" t="s">
        <v>63</v>
      </c>
      <c r="C24" s="57" t="s">
        <v>19</v>
      </c>
      <c r="D24" s="56">
        <f>SUM(D25)</f>
        <v>15.38</v>
      </c>
      <c r="E24" s="56">
        <f t="shared" ref="E24" si="4">SUM(E25)</f>
        <v>15.38</v>
      </c>
      <c r="F24" s="56"/>
      <c r="G24" s="56"/>
      <c r="H24" s="56"/>
      <c r="I24" s="56"/>
      <c r="J24" s="56"/>
      <c r="K24" s="56"/>
      <c r="L24" s="56"/>
      <c r="M24" s="56"/>
    </row>
    <row r="25" s="27" customFormat="1" ht="20.65" customHeight="1" spans="2:13">
      <c r="B25" s="46" t="s">
        <v>186</v>
      </c>
      <c r="C25" s="58" t="s">
        <v>187</v>
      </c>
      <c r="D25" s="59">
        <f>SUM(D26)</f>
        <v>15.38</v>
      </c>
      <c r="E25" s="59">
        <f t="shared" ref="E25" si="5">SUM(E26)</f>
        <v>15.38</v>
      </c>
      <c r="F25" s="59"/>
      <c r="G25" s="59"/>
      <c r="H25" s="59"/>
      <c r="I25" s="59"/>
      <c r="J25" s="59"/>
      <c r="K25" s="59"/>
      <c r="L25" s="59"/>
      <c r="M25" s="59"/>
    </row>
    <row r="26" s="27" customFormat="1" ht="20.65" customHeight="1" spans="2:13">
      <c r="B26" s="46" t="s">
        <v>188</v>
      </c>
      <c r="C26" s="58" t="s">
        <v>189</v>
      </c>
      <c r="D26" s="59">
        <f t="shared" si="1"/>
        <v>15.38</v>
      </c>
      <c r="E26" s="59">
        <v>15.38</v>
      </c>
      <c r="F26" s="56"/>
      <c r="G26" s="56"/>
      <c r="H26" s="56"/>
      <c r="I26" s="56"/>
      <c r="J26" s="56"/>
      <c r="K26" s="56"/>
      <c r="L26" s="56"/>
      <c r="M26" s="56"/>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55555555556" right="0.118055555555556" top="0.590277777777778" bottom="0.275" header="0" footer="0"/>
  <pageSetup paperSize="9" scale="97" orientation="landscape"/>
  <headerFooter/>
  <ignoredErrors>
    <ignoredError sqref="D17" 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C11" sqref="C11"/>
    </sheetView>
  </sheetViews>
  <sheetFormatPr defaultColWidth="10" defaultRowHeight="13.5" outlineLevelCol="5"/>
  <cols>
    <col min="1" max="1" width="0.5" style="29" customWidth="1"/>
    <col min="2" max="2" width="16.25" style="29" customWidth="1"/>
    <col min="3" max="3" width="28" style="30" customWidth="1"/>
    <col min="4" max="4" width="17.875" style="29" customWidth="1"/>
    <col min="5" max="5" width="17.375" style="29" customWidth="1"/>
    <col min="6" max="6" width="15.5" style="29" customWidth="1"/>
    <col min="7" max="16384" width="10" style="29"/>
  </cols>
  <sheetData>
    <row r="1" ht="12" customHeight="1" spans="1:2">
      <c r="A1" s="17"/>
      <c r="B1" s="31" t="s">
        <v>190</v>
      </c>
    </row>
    <row r="2" ht="16.35" customHeight="1" spans="2:6">
      <c r="B2" s="32" t="s">
        <v>191</v>
      </c>
      <c r="C2" s="33"/>
      <c r="D2" s="34"/>
      <c r="E2" s="34"/>
      <c r="F2" s="34"/>
    </row>
    <row r="3" ht="12" customHeight="1" spans="2:6">
      <c r="B3" s="34"/>
      <c r="C3" s="33"/>
      <c r="D3" s="34"/>
      <c r="E3" s="34"/>
      <c r="F3" s="34"/>
    </row>
    <row r="4" ht="12" customHeight="1" spans="2:6">
      <c r="B4" s="35"/>
      <c r="C4" s="36"/>
      <c r="D4" s="35"/>
      <c r="E4" s="35"/>
      <c r="F4" s="35"/>
    </row>
    <row r="5" ht="18.95" customHeight="1" spans="2:6">
      <c r="B5" s="35"/>
      <c r="C5" s="36"/>
      <c r="D5" s="35"/>
      <c r="E5" s="35"/>
      <c r="F5" s="37" t="s">
        <v>2</v>
      </c>
    </row>
    <row r="6" ht="27" customHeight="1" spans="2:6">
      <c r="B6" s="38" t="s">
        <v>72</v>
      </c>
      <c r="C6" s="39" t="s">
        <v>32</v>
      </c>
      <c r="D6" s="38" t="s">
        <v>33</v>
      </c>
      <c r="E6" s="38" t="s">
        <v>192</v>
      </c>
      <c r="F6" s="38" t="s">
        <v>193</v>
      </c>
    </row>
    <row r="7" s="27" customFormat="1" ht="23.25" customHeight="1" spans="2:6">
      <c r="B7" s="40" t="s">
        <v>7</v>
      </c>
      <c r="C7" s="41"/>
      <c r="D7" s="42">
        <f>SUM(D8,D13,D19,D23)</f>
        <v>1676.85</v>
      </c>
      <c r="E7" s="42">
        <f t="shared" ref="E7:F7" si="0">SUM(E8,E13,E19,E23)</f>
        <v>349.82</v>
      </c>
      <c r="F7" s="43">
        <f t="shared" si="0"/>
        <v>1327.03</v>
      </c>
    </row>
    <row r="8" s="28" customFormat="1" ht="21" customHeight="1" spans="2:6">
      <c r="B8" s="44" t="s">
        <v>36</v>
      </c>
      <c r="C8" s="45" t="s">
        <v>14</v>
      </c>
      <c r="D8" s="43">
        <f>SUM(D9)</f>
        <v>49.39</v>
      </c>
      <c r="E8" s="43">
        <f t="shared" ref="E8" si="1">SUM(E9)</f>
        <v>49.39</v>
      </c>
      <c r="F8" s="43"/>
    </row>
    <row r="9" s="27" customFormat="1" ht="21" customHeight="1" spans="2:6">
      <c r="B9" s="46" t="s">
        <v>164</v>
      </c>
      <c r="C9" s="47" t="s">
        <v>165</v>
      </c>
      <c r="D9" s="48">
        <f>SUM(D10:D12)</f>
        <v>49.39</v>
      </c>
      <c r="E9" s="48">
        <f>SUM(E10:E12)</f>
        <v>49.39</v>
      </c>
      <c r="F9" s="48"/>
    </row>
    <row r="10" s="27" customFormat="1" ht="21" customHeight="1" spans="2:6">
      <c r="B10" s="46" t="s">
        <v>166</v>
      </c>
      <c r="C10" s="47" t="s">
        <v>167</v>
      </c>
      <c r="D10" s="48">
        <f t="shared" ref="D10:D25" si="2">SUM(E10:F10)</f>
        <v>20.51</v>
      </c>
      <c r="E10" s="48">
        <v>20.51</v>
      </c>
      <c r="F10" s="43"/>
    </row>
    <row r="11" s="27" customFormat="1" ht="21" customHeight="1" spans="2:6">
      <c r="B11" s="46" t="s">
        <v>168</v>
      </c>
      <c r="C11" s="47" t="s">
        <v>169</v>
      </c>
      <c r="D11" s="48">
        <f t="shared" si="2"/>
        <v>10.26</v>
      </c>
      <c r="E11" s="48">
        <v>10.26</v>
      </c>
      <c r="F11" s="43"/>
    </row>
    <row r="12" s="27" customFormat="1" ht="21" customHeight="1" spans="2:6">
      <c r="B12" s="46" t="s">
        <v>170</v>
      </c>
      <c r="C12" s="47" t="s">
        <v>171</v>
      </c>
      <c r="D12" s="48">
        <f t="shared" si="2"/>
        <v>18.62</v>
      </c>
      <c r="E12" s="48">
        <v>18.62</v>
      </c>
      <c r="F12" s="43"/>
    </row>
    <row r="13" s="28" customFormat="1" ht="21" customHeight="1" spans="2:6">
      <c r="B13" s="44" t="s">
        <v>45</v>
      </c>
      <c r="C13" s="45" t="s">
        <v>16</v>
      </c>
      <c r="D13" s="42">
        <f>SUM(D14,D16)</f>
        <v>16.34</v>
      </c>
      <c r="E13" s="42">
        <f>SUM(E14,E16)</f>
        <v>16.31</v>
      </c>
      <c r="F13" s="43">
        <f>SUM(F14,F16)</f>
        <v>0.03</v>
      </c>
    </row>
    <row r="14" s="27" customFormat="1" ht="21" customHeight="1" spans="2:6">
      <c r="B14" s="46" t="s">
        <v>172</v>
      </c>
      <c r="C14" s="47" t="s">
        <v>47</v>
      </c>
      <c r="D14" s="48">
        <f>SUM(D15)</f>
        <v>0.03</v>
      </c>
      <c r="E14" s="48"/>
      <c r="F14" s="48">
        <f>SUM(F15)</f>
        <v>0.03</v>
      </c>
    </row>
    <row r="15" s="27" customFormat="1" ht="21" customHeight="1" spans="2:6">
      <c r="B15" s="46" t="s">
        <v>173</v>
      </c>
      <c r="C15" s="47" t="s">
        <v>49</v>
      </c>
      <c r="D15" s="48">
        <f t="shared" si="2"/>
        <v>0.03</v>
      </c>
      <c r="E15" s="43"/>
      <c r="F15" s="48">
        <v>0.03</v>
      </c>
    </row>
    <row r="16" s="27" customFormat="1" ht="21" customHeight="1" spans="2:6">
      <c r="B16" s="46" t="s">
        <v>174</v>
      </c>
      <c r="C16" s="47" t="s">
        <v>175</v>
      </c>
      <c r="D16" s="49">
        <f>SUM(D17:D18)</f>
        <v>16.31</v>
      </c>
      <c r="E16" s="49">
        <f>SUM(E17:E18)</f>
        <v>16.31</v>
      </c>
      <c r="F16" s="48"/>
    </row>
    <row r="17" s="27" customFormat="1" ht="21" customHeight="1" spans="2:6">
      <c r="B17" s="46" t="s">
        <v>176</v>
      </c>
      <c r="C17" s="47" t="s">
        <v>177</v>
      </c>
      <c r="D17" s="49">
        <f t="shared" si="2"/>
        <v>12.19</v>
      </c>
      <c r="E17" s="49">
        <v>12.19</v>
      </c>
      <c r="F17" s="43"/>
    </row>
    <row r="18" s="27" customFormat="1" ht="21" customHeight="1" spans="2:6">
      <c r="B18" s="46" t="s">
        <v>178</v>
      </c>
      <c r="C18" s="47" t="s">
        <v>179</v>
      </c>
      <c r="D18" s="48">
        <f t="shared" si="2"/>
        <v>4.12</v>
      </c>
      <c r="E18" s="48">
        <v>4.12</v>
      </c>
      <c r="F18" s="43"/>
    </row>
    <row r="19" s="28" customFormat="1" ht="21" customHeight="1" spans="2:6">
      <c r="B19" s="44" t="s">
        <v>56</v>
      </c>
      <c r="C19" s="45" t="s">
        <v>18</v>
      </c>
      <c r="D19" s="43">
        <f>SUM(D20)</f>
        <v>1595.74</v>
      </c>
      <c r="E19" s="43">
        <f t="shared" ref="E19:F19" si="3">SUM(E20)</f>
        <v>268.74</v>
      </c>
      <c r="F19" s="50">
        <f t="shared" si="3"/>
        <v>1327</v>
      </c>
    </row>
    <row r="20" s="27" customFormat="1" ht="21" customHeight="1" spans="2:6">
      <c r="B20" s="46" t="s">
        <v>180</v>
      </c>
      <c r="C20" s="47" t="s">
        <v>181</v>
      </c>
      <c r="D20" s="48">
        <f>SUM(D21:D22)</f>
        <v>1595.74</v>
      </c>
      <c r="E20" s="48">
        <f>SUM(E21:E22)</f>
        <v>268.74</v>
      </c>
      <c r="F20" s="51">
        <f>SUM(F21:F22)</f>
        <v>1327</v>
      </c>
    </row>
    <row r="21" s="27" customFormat="1" ht="21" customHeight="1" spans="2:6">
      <c r="B21" s="46" t="s">
        <v>182</v>
      </c>
      <c r="C21" s="47" t="s">
        <v>183</v>
      </c>
      <c r="D21" s="48">
        <f t="shared" si="2"/>
        <v>1458.74</v>
      </c>
      <c r="E21" s="48">
        <v>268.74</v>
      </c>
      <c r="F21" s="51">
        <v>1190</v>
      </c>
    </row>
    <row r="22" s="27" customFormat="1" ht="21" customHeight="1" spans="2:6">
      <c r="B22" s="46" t="s">
        <v>184</v>
      </c>
      <c r="C22" s="47" t="s">
        <v>185</v>
      </c>
      <c r="D22" s="51">
        <f t="shared" si="2"/>
        <v>137</v>
      </c>
      <c r="E22" s="48"/>
      <c r="F22" s="51">
        <v>137</v>
      </c>
    </row>
    <row r="23" s="28" customFormat="1" ht="21" customHeight="1" spans="2:6">
      <c r="B23" s="44" t="s">
        <v>63</v>
      </c>
      <c r="C23" s="45" t="s">
        <v>19</v>
      </c>
      <c r="D23" s="43">
        <f t="shared" ref="D23:E24" si="4">SUM(D24)</f>
        <v>15.38</v>
      </c>
      <c r="E23" s="43">
        <f t="shared" si="4"/>
        <v>15.38</v>
      </c>
      <c r="F23" s="43"/>
    </row>
    <row r="24" s="27" customFormat="1" ht="21" customHeight="1" spans="2:6">
      <c r="B24" s="46" t="s">
        <v>186</v>
      </c>
      <c r="C24" s="47" t="s">
        <v>187</v>
      </c>
      <c r="D24" s="48">
        <f t="shared" si="4"/>
        <v>15.38</v>
      </c>
      <c r="E24" s="48">
        <f t="shared" si="4"/>
        <v>15.38</v>
      </c>
      <c r="F24" s="48"/>
    </row>
    <row r="25" s="27" customFormat="1" ht="21" customHeight="1" spans="2:6">
      <c r="B25" s="46" t="s">
        <v>188</v>
      </c>
      <c r="C25" s="47" t="s">
        <v>189</v>
      </c>
      <c r="D25" s="48">
        <f t="shared" si="2"/>
        <v>15.38</v>
      </c>
      <c r="E25" s="48">
        <v>15.38</v>
      </c>
      <c r="F25" s="43"/>
    </row>
  </sheetData>
  <mergeCells count="2">
    <mergeCell ref="B7:C7"/>
    <mergeCell ref="B2:F3"/>
  </mergeCells>
  <printOptions horizontalCentered="1"/>
  <pageMargins left="0.66875" right="0.0784722222222222" top="0.393055555555556" bottom="0.0784722222222222" header="0" footer="0"/>
  <pageSetup paperSize="9" orientation="portrait"/>
  <headerFooter/>
  <ignoredErrors>
    <ignoredError sqref="D16"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G19" sqref="G19"/>
    </sheetView>
  </sheetViews>
  <sheetFormatPr defaultColWidth="10" defaultRowHeight="13.5"/>
  <cols>
    <col min="1" max="1" width="0.375" customWidth="1"/>
    <col min="2" max="2" width="9.2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 min="12" max="13" width="11.75" customWidth="1"/>
  </cols>
  <sheetData>
    <row r="1" ht="17.25" customHeight="1" spans="1:13">
      <c r="A1" s="17"/>
      <c r="B1" s="18" t="s">
        <v>194</v>
      </c>
      <c r="C1" s="17"/>
      <c r="D1" s="17"/>
      <c r="E1" s="17"/>
      <c r="F1" s="17"/>
      <c r="G1" s="17"/>
      <c r="H1" s="17"/>
      <c r="I1" s="17"/>
      <c r="J1" s="17"/>
      <c r="K1" s="17"/>
      <c r="L1" s="17"/>
      <c r="M1" s="17"/>
    </row>
    <row r="2" ht="16.35" customHeight="1" spans="2:13">
      <c r="B2" s="19" t="s">
        <v>195</v>
      </c>
      <c r="C2" s="20"/>
      <c r="D2" s="20"/>
      <c r="E2" s="20"/>
      <c r="F2" s="20"/>
      <c r="G2" s="20"/>
      <c r="H2" s="20"/>
      <c r="I2" s="20"/>
      <c r="J2" s="20"/>
      <c r="K2" s="20"/>
      <c r="L2" s="20"/>
      <c r="M2" s="20"/>
    </row>
    <row r="3" ht="16.35" customHeight="1" spans="2:13">
      <c r="B3" s="20"/>
      <c r="C3" s="20"/>
      <c r="D3" s="20"/>
      <c r="E3" s="20"/>
      <c r="F3" s="20"/>
      <c r="G3" s="20"/>
      <c r="H3" s="20"/>
      <c r="I3" s="20"/>
      <c r="J3" s="20"/>
      <c r="K3" s="20"/>
      <c r="L3" s="20"/>
      <c r="M3" s="20"/>
    </row>
    <row r="4" ht="16.35" customHeight="1" spans="2:13">
      <c r="B4" s="17"/>
      <c r="C4" s="17"/>
      <c r="D4" s="17"/>
      <c r="E4" s="17"/>
      <c r="F4" s="17"/>
      <c r="G4" s="17"/>
      <c r="H4" s="17"/>
      <c r="I4" s="17"/>
      <c r="J4" s="17"/>
      <c r="K4" s="17"/>
      <c r="L4" s="17"/>
      <c r="M4" s="17"/>
    </row>
    <row r="5" ht="21.6" customHeight="1" spans="2:13">
      <c r="B5" s="17"/>
      <c r="C5" s="17"/>
      <c r="D5" s="17"/>
      <c r="E5" s="17"/>
      <c r="F5" s="17"/>
      <c r="G5" s="17"/>
      <c r="H5" s="17"/>
      <c r="I5" s="17"/>
      <c r="J5" s="17"/>
      <c r="K5" s="17"/>
      <c r="L5" s="17"/>
      <c r="M5" s="26" t="s">
        <v>2</v>
      </c>
    </row>
    <row r="6" ht="65.65" customHeight="1" spans="2:13">
      <c r="B6" s="21" t="s">
        <v>196</v>
      </c>
      <c r="C6" s="21" t="s">
        <v>5</v>
      </c>
      <c r="D6" s="21" t="s">
        <v>33</v>
      </c>
      <c r="E6" s="21" t="s">
        <v>155</v>
      </c>
      <c r="F6" s="21" t="s">
        <v>156</v>
      </c>
      <c r="G6" s="21" t="s">
        <v>157</v>
      </c>
      <c r="H6" s="21" t="s">
        <v>158</v>
      </c>
      <c r="I6" s="21" t="s">
        <v>159</v>
      </c>
      <c r="J6" s="21" t="s">
        <v>160</v>
      </c>
      <c r="K6" s="21" t="s">
        <v>161</v>
      </c>
      <c r="L6" s="21" t="s">
        <v>162</v>
      </c>
      <c r="M6" s="21" t="s">
        <v>163</v>
      </c>
    </row>
    <row r="7" ht="23.25" customHeight="1" spans="2:13">
      <c r="B7" s="22" t="s">
        <v>7</v>
      </c>
      <c r="C7" s="22"/>
      <c r="D7" s="23"/>
      <c r="E7" s="23"/>
      <c r="F7" s="23"/>
      <c r="G7" s="23"/>
      <c r="H7" s="23"/>
      <c r="I7" s="23"/>
      <c r="J7" s="23"/>
      <c r="K7" s="23"/>
      <c r="L7" s="23"/>
      <c r="M7" s="23"/>
    </row>
    <row r="8" ht="21.6" customHeight="1" spans="2:13">
      <c r="B8" s="24"/>
      <c r="C8" s="24"/>
      <c r="D8" s="25"/>
      <c r="E8" s="25"/>
      <c r="F8" s="25"/>
      <c r="G8" s="25"/>
      <c r="H8" s="25"/>
      <c r="I8" s="25"/>
      <c r="J8" s="25"/>
      <c r="K8" s="25"/>
      <c r="L8" s="25"/>
      <c r="M8" s="25"/>
    </row>
    <row r="9" ht="24" customHeight="1" spans="2:13">
      <c r="B9" s="17" t="s">
        <v>197</v>
      </c>
      <c r="C9" s="17"/>
      <c r="D9" s="17"/>
      <c r="E9" s="17"/>
      <c r="F9" s="17"/>
      <c r="G9" s="17"/>
      <c r="H9" s="17"/>
      <c r="I9" s="17"/>
      <c r="J9" s="17"/>
      <c r="K9" s="17"/>
      <c r="L9" s="17"/>
      <c r="M9" s="17"/>
    </row>
  </sheetData>
  <mergeCells count="5">
    <mergeCell ref="B7:C7"/>
    <mergeCell ref="B9:F9"/>
    <mergeCell ref="G9:K9"/>
    <mergeCell ref="L9:M9"/>
    <mergeCell ref="B2:M3"/>
  </mergeCells>
  <printOptions horizontalCentered="1"/>
  <pageMargins left="0.196527777777778" right="0.196527777777778" top="0.786805555555556" bottom="0.0784722222222222"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表一</vt:lpstr>
      <vt:lpstr>表二</vt:lpstr>
      <vt:lpstr>表三</vt:lpstr>
      <vt:lpstr>表四</vt:lpstr>
      <vt:lpstr>表五</vt:lpstr>
      <vt:lpstr>表六</vt:lpstr>
      <vt:lpstr>表七</vt:lpstr>
      <vt:lpstr>表八</vt:lpstr>
      <vt:lpstr>表九</vt:lpstr>
      <vt:lpstr>表十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2024-02-18T03:17:00Z</dcterms:created>
  <dcterms:modified xsi:type="dcterms:W3CDTF">2024-02-28T03:52:04Z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2E052B41522C4857A1A584F065A78CEE_12</vt:lpwstr>
  </property>
  <property fmtid="{D5CDD505-2E9C-101B-9397-08002B2CF9AE}" pid="3" name="KSOProductBuildVer">
    <vt:lpwstr>2052-11.8.2.11718</vt:lpwstr>
  </property>
</Properties>
</file>