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0730" windowHeight="11760" firstSheet="7" activeTab="1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一般公共预算支出-无上年数'!$A$1:$E$31</definedName>
    <definedName name="_xlnm.Print_Area" localSheetId="3">'3 一般公共预算财政基本支出'!$A$1:$E$38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部门收支总表'!$A$1:$D$17</definedName>
    <definedName name="_xlnm.Print_Area" localSheetId="7">'7 部门收入总表'!$A$1:$L$30</definedName>
    <definedName name="_xlnm.Print_Area" localSheetId="8">'8 部门支出总表'!$A$1:$H$29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5621"/>
</workbook>
</file>

<file path=xl/calcChain.xml><?xml version="1.0" encoding="utf-8"?>
<calcChain xmlns="http://schemas.openxmlformats.org/spreadsheetml/2006/main">
  <c r="E8" i="11" l="1"/>
  <c r="C8" i="11" s="1"/>
  <c r="E12" i="11"/>
  <c r="C9" i="11"/>
  <c r="C11" i="11"/>
  <c r="C13" i="11"/>
  <c r="C14" i="11"/>
  <c r="C15" i="11"/>
  <c r="C16" i="11"/>
  <c r="C19" i="11"/>
  <c r="C20" i="11"/>
  <c r="C21" i="11"/>
  <c r="C22" i="11"/>
  <c r="C24" i="11"/>
  <c r="C25" i="11"/>
  <c r="C26" i="11"/>
  <c r="C28" i="11"/>
  <c r="C29" i="11"/>
  <c r="E10" i="11"/>
  <c r="C10" i="11" s="1"/>
  <c r="D28" i="11"/>
  <c r="D27" i="11"/>
  <c r="C27" i="11" s="1"/>
  <c r="D23" i="11"/>
  <c r="D22" i="11" s="1"/>
  <c r="D18" i="11"/>
  <c r="D17" i="11" s="1"/>
  <c r="C17" i="11" s="1"/>
  <c r="D12" i="11"/>
  <c r="D8" i="11"/>
  <c r="D7" i="11" s="1"/>
  <c r="D6" i="11" s="1"/>
  <c r="E13" i="10"/>
  <c r="D9" i="10"/>
  <c r="D11" i="10"/>
  <c r="D13" i="10"/>
  <c r="E29" i="10"/>
  <c r="E28" i="10" s="1"/>
  <c r="C28" i="10" s="1"/>
  <c r="E24" i="10"/>
  <c r="C24" i="10" s="1"/>
  <c r="E19" i="10"/>
  <c r="E18" i="10" s="1"/>
  <c r="C18" i="10" s="1"/>
  <c r="E16" i="10"/>
  <c r="C16" i="10" s="1"/>
  <c r="E11" i="10"/>
  <c r="E9" i="10"/>
  <c r="C31" i="6"/>
  <c r="C12" i="6"/>
  <c r="E20" i="6"/>
  <c r="E37" i="6"/>
  <c r="C37" i="6" s="1"/>
  <c r="D34" i="6"/>
  <c r="C34" i="6" s="1"/>
  <c r="C35" i="6"/>
  <c r="C36" i="6"/>
  <c r="C38" i="6"/>
  <c r="D9" i="4"/>
  <c r="D10" i="4"/>
  <c r="D11" i="4"/>
  <c r="D28" i="5"/>
  <c r="C28" i="5" s="1"/>
  <c r="D29" i="5"/>
  <c r="C29" i="5" s="1"/>
  <c r="D24" i="5"/>
  <c r="C24" i="5" s="1"/>
  <c r="D19" i="5"/>
  <c r="C19" i="5" s="1"/>
  <c r="C17" i="5"/>
  <c r="C20" i="5"/>
  <c r="C21" i="5"/>
  <c r="C22" i="5"/>
  <c r="C25" i="5"/>
  <c r="C26" i="5"/>
  <c r="C27" i="5"/>
  <c r="C30" i="5"/>
  <c r="D16" i="5"/>
  <c r="D13" i="5"/>
  <c r="D11" i="5"/>
  <c r="D9" i="5"/>
  <c r="E13" i="5"/>
  <c r="E16" i="5"/>
  <c r="C16" i="5" s="1"/>
  <c r="E11" i="5"/>
  <c r="D8" i="6"/>
  <c r="C21" i="10"/>
  <c r="C20" i="10"/>
  <c r="C30" i="10"/>
  <c r="C10" i="10"/>
  <c r="C14" i="10"/>
  <c r="C15" i="10"/>
  <c r="C19" i="10"/>
  <c r="C25" i="10"/>
  <c r="C26" i="10"/>
  <c r="C10" i="5"/>
  <c r="C12" i="5"/>
  <c r="C14" i="5"/>
  <c r="C15" i="5"/>
  <c r="F8" i="10"/>
  <c r="G8" i="10"/>
  <c r="H8" i="10"/>
  <c r="I8" i="10"/>
  <c r="J8" i="10"/>
  <c r="K8" i="10"/>
  <c r="L8" i="10"/>
  <c r="E9" i="8"/>
  <c r="D9" i="8"/>
  <c r="C9" i="10" l="1"/>
  <c r="C18" i="11"/>
  <c r="D8" i="10"/>
  <c r="D7" i="10" s="1"/>
  <c r="E8" i="10"/>
  <c r="C23" i="11"/>
  <c r="C12" i="11"/>
  <c r="E7" i="11"/>
  <c r="C13" i="10"/>
  <c r="E23" i="10"/>
  <c r="C23" i="10" s="1"/>
  <c r="C22" i="10"/>
  <c r="D23" i="5"/>
  <c r="D18" i="5"/>
  <c r="C18" i="5" s="1"/>
  <c r="D8" i="5"/>
  <c r="C9" i="5"/>
  <c r="E8" i="5"/>
  <c r="E7" i="5" s="1"/>
  <c r="C11" i="5"/>
  <c r="C27" i="10"/>
  <c r="C29" i="10"/>
  <c r="C13" i="5"/>
  <c r="C12" i="10"/>
  <c r="C17" i="10"/>
  <c r="D14" i="9"/>
  <c r="C9" i="8"/>
  <c r="C10" i="8"/>
  <c r="C11" i="8"/>
  <c r="C12" i="8"/>
  <c r="C13" i="8"/>
  <c r="C14" i="8"/>
  <c r="C15" i="8"/>
  <c r="C16" i="8"/>
  <c r="F7" i="4"/>
  <c r="G7" i="4"/>
  <c r="B8" i="9"/>
  <c r="B9" i="9"/>
  <c r="B7" i="9"/>
  <c r="I8" i="7"/>
  <c r="G8" i="7" s="1"/>
  <c r="E8" i="6"/>
  <c r="E7" i="6" s="1"/>
  <c r="C21" i="6"/>
  <c r="C22" i="6"/>
  <c r="C23" i="6"/>
  <c r="C24" i="6"/>
  <c r="C25" i="6"/>
  <c r="C26" i="6"/>
  <c r="C27" i="6"/>
  <c r="C28" i="6"/>
  <c r="C29" i="6"/>
  <c r="C30" i="6"/>
  <c r="C32" i="6"/>
  <c r="C33" i="6"/>
  <c r="C10" i="6"/>
  <c r="C11" i="6"/>
  <c r="C13" i="6"/>
  <c r="C14" i="6"/>
  <c r="C15" i="6"/>
  <c r="C16" i="6"/>
  <c r="C17" i="6"/>
  <c r="C18" i="6"/>
  <c r="C19" i="6"/>
  <c r="C9" i="6"/>
  <c r="B11" i="4"/>
  <c r="B7" i="4"/>
  <c r="C8" i="10" l="1"/>
  <c r="E7" i="10"/>
  <c r="C7" i="10" s="1"/>
  <c r="C7" i="11"/>
  <c r="E6" i="11"/>
  <c r="C6" i="11" s="1"/>
  <c r="C23" i="5"/>
  <c r="D7" i="5"/>
  <c r="C7" i="5" s="1"/>
  <c r="C8" i="5"/>
  <c r="D7" i="6"/>
  <c r="B14" i="9"/>
  <c r="B17" i="9" s="1"/>
  <c r="D15" i="9" s="1"/>
  <c r="D17" i="9" s="1"/>
  <c r="C20" i="6"/>
  <c r="C8" i="6"/>
  <c r="C11" i="10"/>
  <c r="B18" i="4"/>
  <c r="G16" i="4"/>
  <c r="G18" i="4" s="1"/>
  <c r="F16" i="4"/>
  <c r="F18" i="4" s="1"/>
  <c r="C7" i="6" l="1"/>
  <c r="D8" i="4"/>
  <c r="E7" i="4"/>
  <c r="E16" i="4" s="1"/>
  <c r="E18" i="4" l="1"/>
  <c r="D18" i="4" s="1"/>
  <c r="D16" i="4"/>
  <c r="D7" i="4"/>
</calcChain>
</file>

<file path=xl/sharedStrings.xml><?xml version="1.0" encoding="utf-8"?>
<sst xmlns="http://schemas.openxmlformats.org/spreadsheetml/2006/main" count="1609" uniqueCount="609">
  <si>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</si>
  <si>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</si>
  <si>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</si>
  <si>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</si>
  <si>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</si>
  <si>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</si>
  <si>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</si>
  <si>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</si>
  <si>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</si>
  <si>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</si>
  <si>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</si>
  <si>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</si>
  <si>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</si>
  <si>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</si>
  <si>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</si>
  <si>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</si>
  <si>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</si>
  <si>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</si>
  <si>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</si>
  <si>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</si>
  <si>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</si>
  <si>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</si>
  <si>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</si>
  <si>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</si>
  <si>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</si>
  <si>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</si>
  <si>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</si>
  <si>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</si>
  <si>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</si>
  <si>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</si>
  <si>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</si>
  <si>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</si>
  <si>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</si>
  <si>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</si>
  <si>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</si>
  <si>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</si>
  <si>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</si>
  <si>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</si>
  <si>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</si>
  <si>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</si>
  <si>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</si>
  <si>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</si>
  <si>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</si>
  <si>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</si>
  <si>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</si>
  <si>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</si>
  <si>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</si>
  <si>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</si>
  <si>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</si>
  <si>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</si>
  <si>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</si>
  <si>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</si>
  <si>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</si>
  <si>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</si>
  <si>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</si>
  <si>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</si>
  <si>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</si>
  <si>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</si>
  <si>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</si>
  <si>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</si>
  <si>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</si>
  <si>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</si>
  <si>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</si>
  <si>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</si>
  <si>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</si>
  <si>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</si>
  <si>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</si>
  <si>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</si>
  <si>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</si>
  <si>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</si>
  <si>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</si>
  <si>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</si>
  <si>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</si>
  <si>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</si>
  <si>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</si>
  <si>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</si>
  <si>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</si>
  <si>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</si>
  <si>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</si>
  <si>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</si>
  <si>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</si>
  <si>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</si>
  <si>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</si>
  <si>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</si>
  <si>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</si>
  <si>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</si>
  <si>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</si>
  <si>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</si>
  <si>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</si>
  <si>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</si>
  <si>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</si>
  <si>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</si>
  <si>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</si>
  <si>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</si>
  <si>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</si>
  <si>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</si>
  <si>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</si>
  <si>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</si>
  <si>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</si>
  <si>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</si>
  <si>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</si>
  <si>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</si>
  <si>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</si>
  <si>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</si>
  <si>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</si>
  <si>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</si>
  <si>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</si>
  <si>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</si>
  <si>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</si>
  <si>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</si>
  <si>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</si>
  <si>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</si>
  <si>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</si>
  <si>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</si>
  <si>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</si>
  <si>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</si>
  <si>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</si>
  <si>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</si>
  <si>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</si>
  <si>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</si>
  <si>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</si>
  <si>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</si>
  <si>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</si>
  <si>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</si>
  <si>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</si>
  <si>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</si>
  <si>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</si>
  <si>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</si>
  <si>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</si>
  <si>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</si>
  <si>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</si>
  <si>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</si>
  <si>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</si>
  <si>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</si>
  <si>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</si>
  <si>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</si>
  <si>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</si>
  <si>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</si>
  <si>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</si>
  <si>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</si>
  <si>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</si>
  <si>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</si>
  <si>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</si>
  <si>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</si>
  <si>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</si>
  <si>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</si>
  <si>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</si>
  <si>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</si>
  <si>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</si>
  <si>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</si>
  <si>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</si>
  <si>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</si>
  <si>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</si>
  <si>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</si>
  <si>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</si>
  <si>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</si>
  <si>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</si>
  <si>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</si>
  <si>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</si>
  <si>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</si>
  <si>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</si>
  <si>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</si>
  <si>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</si>
  <si>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</si>
  <si>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</si>
  <si>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</si>
  <si>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</si>
  <si>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</si>
  <si>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</si>
  <si>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</si>
  <si>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</si>
  <si>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</si>
  <si>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</si>
  <si>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</si>
  <si>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</si>
  <si>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</si>
  <si>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</si>
  <si>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</si>
  <si>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</si>
  <si>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</si>
  <si>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</si>
  <si>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</si>
  <si>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</si>
  <si>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</si>
  <si>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</si>
  <si>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</si>
  <si>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</si>
  <si>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</si>
  <si>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</si>
  <si>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</si>
  <si>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</si>
  <si>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</si>
  <si>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</si>
  <si>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</si>
  <si>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</si>
  <si>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</si>
  <si>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</si>
  <si>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</si>
  <si>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</si>
  <si>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</si>
  <si>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</si>
  <si>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</si>
  <si>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</si>
  <si>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</si>
  <si>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</si>
  <si>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</si>
  <si>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</si>
  <si>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</si>
  <si>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</si>
  <si>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</si>
  <si>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</si>
  <si>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</si>
  <si>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</si>
  <si>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</si>
  <si>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</si>
  <si>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</si>
  <si>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</si>
  <si>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</si>
  <si>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</si>
  <si>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</si>
  <si>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</si>
  <si>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</si>
  <si>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</si>
  <si>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</si>
  <si>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</si>
  <si>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</si>
  <si>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</si>
  <si>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</si>
  <si>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</si>
  <si>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</si>
  <si>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</si>
  <si>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</si>
  <si>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</si>
  <si>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</si>
  <si>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</si>
  <si>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</si>
  <si>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</si>
  <si>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</si>
  <si>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</si>
  <si>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</si>
  <si>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</si>
  <si>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</si>
  <si>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</si>
  <si>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</si>
  <si>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</si>
  <si>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</si>
  <si>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</si>
  <si>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</si>
  <si>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</si>
  <si>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</si>
  <si>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</si>
  <si>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</si>
  <si>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</si>
  <si>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</si>
  <si>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</si>
  <si>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</si>
  <si>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</si>
  <si>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</si>
  <si>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</si>
  <si>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</si>
  <si>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</si>
  <si>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</si>
  <si>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</si>
  <si>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</si>
  <si>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</si>
  <si>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</si>
  <si>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</si>
  <si>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</si>
  <si>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</si>
  <si>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</si>
  <si>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</si>
  <si>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</si>
  <si>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</si>
  <si>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</si>
  <si>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</si>
  <si>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</si>
  <si>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</si>
  <si>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</si>
  <si>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</si>
  <si>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</si>
  <si>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</si>
  <si>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</si>
  <si>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</si>
  <si>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</si>
  <si>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</si>
  <si>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</si>
  <si>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</si>
  <si>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</si>
  <si>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</si>
  <si>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</si>
  <si>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</si>
  <si>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</si>
  <si>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</si>
  <si>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</si>
  <si>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</si>
  <si>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</si>
  <si>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</si>
  <si>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</si>
  <si>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</si>
  <si>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</si>
  <si>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</si>
  <si>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</si>
  <si>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</si>
  <si>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</si>
  <si>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</si>
  <si>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</si>
  <si>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</si>
  <si>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</si>
  <si>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</si>
  <si>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</si>
  <si>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</si>
  <si>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</si>
  <si>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</si>
  <si>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</si>
  <si>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</si>
  <si>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</si>
  <si>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</si>
  <si>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</si>
  <si>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</si>
  <si>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</si>
  <si>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</si>
  <si>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</si>
  <si>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</si>
  <si>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</si>
  <si>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</si>
  <si>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</si>
  <si>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</si>
  <si>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</si>
  <si>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</si>
  <si>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功能分类科目</t>
  </si>
  <si>
    <t>科目编码</t>
  </si>
  <si>
    <t>科目名称</t>
  </si>
  <si>
    <t>小计</t>
  </si>
  <si>
    <t>基本支出</t>
  </si>
  <si>
    <t>项目支出</t>
  </si>
  <si>
    <t>经济分类科目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</si>
  <si>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</si>
  <si>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</si>
  <si>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</si>
  <si>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</si>
  <si>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</si>
  <si>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</si>
  <si>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</si>
  <si>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</si>
  <si>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</si>
  <si>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</si>
  <si>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</si>
  <si>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</si>
  <si>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</si>
  <si>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</si>
  <si>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</si>
  <si>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</si>
  <si>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</si>
  <si>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</si>
  <si>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</si>
  <si>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</si>
  <si>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</si>
  <si>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</si>
  <si>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</si>
  <si>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</si>
  <si>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</si>
  <si>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</si>
  <si>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</si>
  <si>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</si>
  <si>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</si>
  <si>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</si>
  <si>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</si>
  <si>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</si>
  <si>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</si>
  <si>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</si>
  <si>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</si>
  <si>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</si>
  <si>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</si>
  <si>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</si>
  <si>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</si>
  <si>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</si>
  <si>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</si>
  <si>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</si>
  <si>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</si>
  <si>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</si>
  <si>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</si>
  <si>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</si>
  <si>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</si>
  <si>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</si>
  <si>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</si>
  <si>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</si>
  <si>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</si>
  <si>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</si>
  <si>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</si>
  <si>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</si>
  <si>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</si>
  <si>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</si>
  <si>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</si>
  <si>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</si>
  <si>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</si>
  <si>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</si>
  <si>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</si>
  <si>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</si>
  <si>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</si>
  <si>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</si>
  <si>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</si>
  <si>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科目</t>
  </si>
  <si>
    <t>一般公共预算拨款收入</t>
  </si>
  <si>
    <t>上缴上级支出</t>
  </si>
  <si>
    <t>事业单位经营支出</t>
  </si>
  <si>
    <t>对下级单位补助支出</t>
  </si>
  <si>
    <t>工程类</t>
    <phoneticPr fontId="2" type="noConversion"/>
  </si>
  <si>
    <t>服务类</t>
    <phoneticPr fontId="2" type="noConversion"/>
  </si>
  <si>
    <t>货物类</t>
    <phoneticPr fontId="2" type="noConversion"/>
  </si>
  <si>
    <t>项目</t>
    <phoneticPr fontId="2" type="noConversion"/>
  </si>
  <si>
    <t>单位：万元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</si>
  <si>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</si>
  <si>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</si>
  <si>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</si>
  <si>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</si>
  <si>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2020年预算数</t>
    <phoneticPr fontId="2" type="noConversion"/>
  </si>
  <si>
    <t>XXXXX（单位全称）一般公共预算“三公”经费支出表</t>
    <phoneticPr fontId="2" type="noConversion"/>
  </si>
  <si>
    <t>上年结转</t>
    <phoneticPr fontId="2" type="noConversion"/>
  </si>
  <si>
    <t>一般公共预算拨款收入</t>
    <phoneticPr fontId="2" type="noConversion"/>
  </si>
  <si>
    <t>政府性基金预算拨款收入</t>
    <phoneticPr fontId="2" type="noConversion"/>
  </si>
  <si>
    <t>国有资本经营预算拨款收入</t>
    <phoneticPr fontId="2" type="noConversion"/>
  </si>
  <si>
    <t>非教育收费收入预算</t>
    <phoneticPr fontId="2" type="noConversion"/>
  </si>
  <si>
    <t>教育收费收入预算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</si>
  <si>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</si>
  <si>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</si>
  <si>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用事业基金弥补收支差额</t>
    <phoneticPr fontId="2" type="noConversion"/>
  </si>
  <si>
    <t>合计</t>
    <phoneticPr fontId="2" type="noConversion"/>
  </si>
  <si>
    <t>合计</t>
    <phoneticPr fontId="2" type="noConversion"/>
  </si>
  <si>
    <t>合计</t>
    <phoneticPr fontId="2" type="noConversion"/>
  </si>
  <si>
    <t xml:space="preserve"> 合计</t>
  </si>
  <si>
    <t>附件3-1</t>
    <phoneticPr fontId="2" type="noConversion"/>
  </si>
  <si>
    <t>附件3-2</t>
    <phoneticPr fontId="2" type="noConversion"/>
  </si>
  <si>
    <t>附件3-2</t>
    <phoneticPr fontId="2" type="noConversion"/>
  </si>
  <si>
    <t>附件3-3</t>
    <phoneticPr fontId="2" type="noConversion"/>
  </si>
  <si>
    <t>附件3-4</t>
    <phoneticPr fontId="2" type="noConversion"/>
  </si>
  <si>
    <t>附件3-5</t>
    <phoneticPr fontId="2" type="noConversion"/>
  </si>
  <si>
    <t>附件3-6</t>
    <phoneticPr fontId="2" type="noConversion"/>
  </si>
  <si>
    <t>附件3-7</t>
    <phoneticPr fontId="2" type="noConversion"/>
  </si>
  <si>
    <t>附件3-8</t>
    <phoneticPr fontId="2" type="noConversion"/>
  </si>
  <si>
    <t>附件3-9</t>
    <phoneticPr fontId="2" type="noConversion"/>
  </si>
  <si>
    <t>附件3-10</t>
    <phoneticPr fontId="2" type="noConversion"/>
  </si>
  <si>
    <t>附件3-11</t>
    <phoneticPr fontId="2" type="noConversion"/>
  </si>
  <si>
    <t>（备注：本单位无政府性基金收支，故此表无数据。）</t>
    <phoneticPr fontId="2" type="noConversion"/>
  </si>
  <si>
    <t>教育收费预算收入</t>
    <phoneticPr fontId="2" type="noConversion"/>
  </si>
  <si>
    <t xml:space="preserve">      行政运行</t>
  </si>
  <si>
    <t xml:space="preserve">  社会保障和就业支出</t>
  </si>
  <si>
    <t>因公出国（境）费</t>
    <phoneticPr fontId="2" type="noConversion"/>
  </si>
  <si>
    <t>公务用车运行费</t>
    <phoneticPr fontId="2" type="noConversion"/>
  </si>
  <si>
    <t>公务接待费</t>
    <phoneticPr fontId="2" type="noConversion"/>
  </si>
  <si>
    <t>重庆市梁平区科学技术局一般公共预算财政拨款基本支出预算表</t>
    <phoneticPr fontId="2" type="noConversion"/>
  </si>
  <si>
    <t>重庆市梁平区科学技术局财政拨款收支总表</t>
    <phoneticPr fontId="2" type="noConversion"/>
  </si>
  <si>
    <t>重庆市梁平区科学技术局一般公共预算财政拨款支出预算表</t>
    <phoneticPr fontId="2" type="noConversion"/>
  </si>
  <si>
    <t>重庆市梁平区科学技术局一般公共预算“三公”经费支出表</t>
    <phoneticPr fontId="2" type="noConversion"/>
  </si>
  <si>
    <t>重庆市梁平区科学技术局政府性基金预算支出表</t>
    <phoneticPr fontId="2" type="noConversion"/>
  </si>
  <si>
    <t>重庆市梁平区科学技术局部门收支总表</t>
    <phoneticPr fontId="2" type="noConversion"/>
  </si>
  <si>
    <t>重庆市梁平区科学技术局部门收入总表</t>
    <phoneticPr fontId="2" type="noConversion"/>
  </si>
  <si>
    <t>重庆市梁平区科学技术局部门支出总表</t>
    <phoneticPr fontId="2" type="noConversion"/>
  </si>
  <si>
    <t>重庆市梁平区科学技术局政府采购预算明细表</t>
    <phoneticPr fontId="5" type="noConversion"/>
  </si>
  <si>
    <t>科学技术支出</t>
  </si>
  <si>
    <t>社会保障和就业</t>
  </si>
  <si>
    <t>卫生健康</t>
  </si>
  <si>
    <t>住房保障支出</t>
  </si>
  <si>
    <t xml:space="preserve">   科学技术支出</t>
  </si>
  <si>
    <t xml:space="preserve">    科学技术管理事务</t>
  </si>
  <si>
    <t xml:space="preserve">    技术研究与开发</t>
  </si>
  <si>
    <t xml:space="preserve">      其他技术研究与开发支出</t>
  </si>
  <si>
    <t xml:space="preserve">    科技条件与服务</t>
  </si>
  <si>
    <t xml:space="preserve">      机构运行</t>
  </si>
  <si>
    <t xml:space="preserve">      技术创新服务体系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</si>
  <si>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</si>
  <si>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</si>
  <si>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</si>
  <si>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</si>
  <si>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</si>
  <si>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</si>
  <si>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</si>
  <si>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住房保障支出</t>
  </si>
  <si>
    <t xml:space="preserve">    住房改革支出</t>
  </si>
  <si>
    <t xml:space="preserve">      住房公积金</t>
  </si>
  <si>
    <t>一般公共预算拨款收入</t>
    <phoneticPr fontId="2" type="noConversion"/>
  </si>
  <si>
    <r>
      <t>2022</t>
    </r>
    <r>
      <rPr>
        <sz val="18"/>
        <color rgb="FF000000"/>
        <rFont val="方正小标宋_GBK"/>
        <family val="4"/>
        <charset val="134"/>
      </rPr>
      <t>年部门预算整体绩效目标表</t>
    </r>
  </si>
  <si>
    <t>预算支出总额</t>
  </si>
  <si>
    <t>财政拨款</t>
  </si>
  <si>
    <t>专户资金</t>
  </si>
  <si>
    <t>单位资金</t>
  </si>
  <si>
    <t>整体绩效目标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</si>
  <si>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</si>
  <si>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</si>
  <si>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</si>
  <si>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</si>
  <si>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</si>
  <si>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</si>
  <si>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</si>
  <si>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</si>
  <si>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r>
      <t>2022</t>
    </r>
    <r>
      <rPr>
        <sz val="18"/>
        <color rgb="FF000000"/>
        <rFont val="方正小标宋_GBK"/>
        <family val="4"/>
        <charset val="134"/>
      </rPr>
      <t>年项目绩效目标表</t>
    </r>
  </si>
  <si>
    <t>单位信息：</t>
  </si>
  <si>
    <t>职能职责与活动：</t>
  </si>
  <si>
    <t>主管部门：</t>
  </si>
  <si>
    <t>项目经办人：</t>
  </si>
  <si>
    <t>项目总额：</t>
  </si>
  <si>
    <t>万元</t>
  </si>
  <si>
    <t>预算执行率权重：</t>
  </si>
  <si>
    <t>项目经办人电话：</t>
  </si>
  <si>
    <t>其中: 财政资金：</t>
  </si>
  <si>
    <t>年度目标：</t>
  </si>
  <si>
    <t>财政专户管理资金：</t>
  </si>
  <si>
    <t>单位资金：</t>
  </si>
  <si>
    <t>社会投入资金：</t>
  </si>
  <si>
    <t>银行贷款：</t>
  </si>
  <si>
    <t>三级指标</t>
  </si>
  <si>
    <t>指标性质</t>
  </si>
  <si>
    <t>历史参考值</t>
  </si>
  <si>
    <t>指标值</t>
  </si>
  <si>
    <t>本年指标值</t>
  </si>
  <si>
    <t>度量单位</t>
  </si>
  <si>
    <t>权重(%)</t>
  </si>
  <si>
    <t>本年权重(%)</t>
  </si>
  <si>
    <t>指标方向性</t>
  </si>
  <si>
    <t>产出指标</t>
  </si>
  <si>
    <t>满意度指标</t>
  </si>
  <si>
    <t>2022年预算数</t>
    <phoneticPr fontId="2" type="noConversion"/>
  </si>
  <si>
    <t xml:space="preserve">    其他科学技术支出</t>
  </si>
  <si>
    <t xml:space="preserve">      科技奖励</t>
  </si>
  <si>
    <t xml:space="preserve">      行政单位离退休</t>
  </si>
  <si>
    <t xml:space="preserve">      其他行政事业单位医疗支出</t>
    <phoneticPr fontId="2" type="noConversion"/>
  </si>
  <si>
    <t>2022年基本支出</t>
    <phoneticPr fontId="2" type="noConversion"/>
  </si>
  <si>
    <t xml:space="preserve">  30106</t>
  </si>
  <si>
    <t xml:space="preserve">  伙食补助费</t>
  </si>
  <si>
    <t xml:space="preserve">  30305</t>
  </si>
  <si>
    <t xml:space="preserve">  生活补助</t>
  </si>
  <si>
    <t xml:space="preserve">  30309</t>
  </si>
  <si>
    <t xml:space="preserve">  奖励金</t>
  </si>
  <si>
    <t>310</t>
  </si>
  <si>
    <t>资本性支出</t>
  </si>
  <si>
    <t xml:space="preserve">  31002</t>
  </si>
  <si>
    <t xml:space="preserve">  办公设备购置</t>
  </si>
  <si>
    <t xml:space="preserve">  30202</t>
    <phoneticPr fontId="2" type="noConversion"/>
  </si>
  <si>
    <t xml:space="preserve">  印刷费</t>
    <phoneticPr fontId="2" type="noConversion"/>
  </si>
  <si>
    <t xml:space="preserve">  30231</t>
  </si>
  <si>
    <t xml:space="preserve">  公务用车运行维护费</t>
  </si>
  <si>
    <t>2022年预算数</t>
    <phoneticPr fontId="2" type="noConversion"/>
  </si>
  <si>
    <t>总体资金情况（元）</t>
  </si>
  <si>
    <t/>
  </si>
  <si>
    <t>部
门
整
体
绩
效
情
况</t>
  </si>
  <si>
    <t>履职效能</t>
  </si>
  <si>
    <t>数量指标</t>
  </si>
  <si>
    <t>高成长性企业</t>
  </si>
  <si>
    <t>≥</t>
  </si>
  <si>
    <t>10</t>
  </si>
  <si>
    <t>家</t>
  </si>
  <si>
    <t>开展科技宣传培训</t>
  </si>
  <si>
    <t>4</t>
  </si>
  <si>
    <t>场次</t>
  </si>
  <si>
    <t>科技研发投入增幅</t>
  </si>
  <si>
    <t>30</t>
  </si>
  <si>
    <t>%</t>
  </si>
  <si>
    <t>15</t>
  </si>
  <si>
    <t>培育高新技术企业</t>
  </si>
  <si>
    <t>20</t>
  </si>
  <si>
    <t>新增科技成果登记</t>
  </si>
  <si>
    <t>项</t>
  </si>
  <si>
    <t>新增市级科技型企业</t>
  </si>
  <si>
    <t>选派市级科技特派员</t>
  </si>
  <si>
    <t>名</t>
  </si>
  <si>
    <t>社会效应</t>
  </si>
  <si>
    <t>经济效益</t>
  </si>
  <si>
    <t>营造良好的大众创业万众创新氛围，提升科技创新能力，引领区域经济高质量发展。</t>
  </si>
  <si>
    <t>定性</t>
  </si>
  <si>
    <t>优</t>
  </si>
  <si>
    <t>服务对象满意度</t>
  </si>
  <si>
    <t xml:space="preserve">服务企业满意度	</t>
  </si>
  <si>
    <t>95</t>
  </si>
  <si>
    <t>其他说明</t>
  </si>
  <si>
    <t>602001-重庆市梁平区科学技术局（本级）</t>
  </si>
  <si>
    <t>602-重庆市梁平区科学技术局</t>
  </si>
  <si>
    <t>质量指标</t>
  </si>
  <si>
    <t>1</t>
  </si>
  <si>
    <t>正向指标</t>
  </si>
  <si>
    <t>效益指标</t>
  </si>
  <si>
    <t>经济效益指标</t>
  </si>
  <si>
    <t>服务对象满意度指标</t>
  </si>
  <si>
    <t>坚持人民至上，满意度达到95%以上。</t>
  </si>
  <si>
    <t>预算项目：50015522T000000114098-科技创新奖扶专项</t>
  </si>
  <si>
    <t>06-创新驱动奖扶</t>
  </si>
  <si>
    <t>1.新增市级科技型企业40家；2.新增高成长性企业15家；3.新增高新技术企业26家、通过复审高企3家；4.新培育和引入科技服务机构或分支机构14个；5.新培育和引进研发机构或分支机构11个；6.首次纳入规上科技服务业统计的法人化科技创新基地1个。</t>
  </si>
  <si>
    <t>新培育和引进研发机构或分支机构</t>
  </si>
  <si>
    <t>11</t>
  </si>
  <si>
    <t>个</t>
  </si>
  <si>
    <t>新增高新技术企业</t>
  </si>
  <si>
    <t>26</t>
  </si>
  <si>
    <t>40</t>
  </si>
  <si>
    <t>效果指标</t>
  </si>
  <si>
    <t>将进一步明确高新区内高新技术产业，提升高新区高质量发展水平。</t>
  </si>
  <si>
    <t>5</t>
  </si>
  <si>
    <t>首次纳入规上科技服务业统计的法人化科技创新基地</t>
  </si>
  <si>
    <t>依靠科技创新引领区域经济高质量发展。</t>
  </si>
  <si>
    <t>新培育和引入科技服务机构或分支机构</t>
  </si>
  <si>
    <t>14</t>
  </si>
  <si>
    <t>通过复审高企</t>
  </si>
  <si>
    <t>3</t>
  </si>
  <si>
    <t>新增高成长性企业</t>
  </si>
  <si>
    <t>社会效益指标</t>
  </si>
  <si>
    <t>创新机制体制，营造良好创新创业创造生态，推进大众创业、万众创新，培育壮大新动能，加快发展高新技术产业和现代农业，推动区域经济高质量发展。</t>
  </si>
  <si>
    <t>加快传统产业转型升级，培育壮大战略性新兴产业，推进建设现代化产业体系。全面提升农业科技发展水平，推进现代农业发展。</t>
  </si>
  <si>
    <r>
      <rPr>
        <sz val="12"/>
        <rFont val="宋体"/>
        <family val="3"/>
        <charset val="134"/>
      </rPr>
      <t>备注：本表反映</t>
    </r>
    <r>
      <rPr>
        <sz val="12"/>
        <rFont val="Times New Roman"/>
        <family val="1"/>
      </rPr>
      <t>2022</t>
    </r>
    <r>
      <rPr>
        <sz val="12"/>
        <rFont val="宋体"/>
        <family val="3"/>
        <charset val="134"/>
      </rPr>
      <t>年当年一般公共预算财政拨款支出情况。</t>
    </r>
    <phoneticPr fontId="2" type="noConversion"/>
  </si>
  <si>
    <t>卫生健康支出</t>
    <phoneticPr fontId="2" type="noConversion"/>
  </si>
  <si>
    <t>社会保障和就业支出</t>
    <phoneticPr fontId="2" type="noConversion"/>
  </si>
  <si>
    <t>事业收入预算</t>
    <phoneticPr fontId="2" type="noConversion"/>
  </si>
  <si>
    <t xml:space="preserve">  深入实施创新驱动发展战略，推进科技体制机制改革，制定科技创新政策，推进全社会科技研发投入，培育科技创新主体，打造科技创新基地，引育科技创新人才，促进科技对外合作，推进科技成果转化，开展科技宣传和科学技术普及活动，发展科技金融，落实科技发展政策，提升科技创新能力，营造良好的创新氛围。2022年我们积极优化完善科技创新政策，兑现落实创新驱动奖扶，引育市级科技型企业、高成长性企业、高新技术企业等科技创新主体，引育科技研发、科技服务等创新平台，开展科技引才引智，加强科技交流合作，深入高新区开展指导服务并组织开展科技宣传培训，推进科技成果登记和技术合同交易，加快完善高新技术产业开发区管理服务体系，按进度推进升创国家高新技术产业开发区工作，落实市、区两级会商机制，实施高新技术研发专项。选派市级科技特派员，助力乡村振兴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</si>
</sst>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;;"/>
    <numFmt numFmtId="177" formatCode="_(* #,##0.00_);_(* \(#,##0.00\);_(* &quot;-&quot;??_);_(@_)"/>
    <numFmt numFmtId="178" formatCode="0.00_ "/>
    <numFmt numFmtId="179" formatCode="0.00_);[Red]\(0.00\)"/>
  </numFmts>
  <fonts count="40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9"/>
      <color indexed="8"/>
      <name val="SimSun"/>
      <family val="1"/>
    </font>
    <font>
      <sz val="10"/>
      <name val="Arial"/>
      <family val="2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Times New Roman"/>
      <family val="1"/>
    </font>
    <font>
      <sz val="12"/>
      <name val="方正仿宋_GBK"/>
      <family val="4"/>
      <charset val="134"/>
    </font>
    <font>
      <sz val="12"/>
      <color theme="1"/>
      <name val="宋体"/>
      <family val="3"/>
      <charset val="134"/>
    </font>
    <font>
      <sz val="18"/>
      <color rgb="FF000000"/>
      <name val="Times New Roman"/>
      <family val="1"/>
    </font>
    <font>
      <sz val="18"/>
      <color rgb="FF000000"/>
      <name val="方正小标宋_GBK"/>
      <family val="4"/>
      <charset val="134"/>
    </font>
    <font>
      <sz val="11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11"/>
      <color indexed="8"/>
      <name val="等线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4"/>
      <color theme="0" tint="-0.499984740745262"/>
      <name val="微软雅黑"/>
      <family val="2"/>
      <charset val="134"/>
    </font>
    <font>
      <sz val="11"/>
      <color indexed="8"/>
      <name val="等线"/>
      <family val="2"/>
      <charset val="1"/>
      <scheme val="minor"/>
    </font>
    <font>
      <sz val="12"/>
      <color theme="1"/>
      <name val="方正黑体_GBK"/>
      <family val="4"/>
      <charset val="134"/>
    </font>
    <font>
      <sz val="12"/>
      <color rgb="FF000000"/>
      <name val="方正仿宋_GBK"/>
      <family val="4"/>
      <charset val="134"/>
    </font>
    <font>
      <sz val="12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5" fillId="0" borderId="0"/>
    <xf numFmtId="0" fontId="17" fillId="0" borderId="0"/>
    <xf numFmtId="0" fontId="22" fillId="0" borderId="0"/>
    <xf numFmtId="0" fontId="17" fillId="0" borderId="0">
      <alignment vertical="center"/>
    </xf>
    <xf numFmtId="0" fontId="9" fillId="0" borderId="0"/>
    <xf numFmtId="177" fontId="17" fillId="0" borderId="0" applyFont="0" applyFill="0" applyBorder="0" applyAlignment="0" applyProtection="0"/>
    <xf numFmtId="0" fontId="22" fillId="0" borderId="0">
      <alignment vertical="center"/>
    </xf>
    <xf numFmtId="0" fontId="30" fillId="0" borderId="0">
      <alignment vertical="center"/>
    </xf>
    <xf numFmtId="0" fontId="36" fillId="0" borderId="0">
      <alignment vertical="center"/>
    </xf>
    <xf numFmtId="0" fontId="28" fillId="0" borderId="0"/>
  </cellStyleXfs>
  <cellXfs count="28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7" fillId="0" borderId="0" xfId="1" applyFont="1" applyAlignment="1">
      <alignment wrapText="1"/>
    </xf>
    <xf numFmtId="0" fontId="7" fillId="0" borderId="0" xfId="1" applyFont="1"/>
    <xf numFmtId="0" fontId="8" fillId="0" borderId="0" xfId="1" applyNumberFormat="1" applyFont="1" applyFill="1" applyAlignment="1" applyProtection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5" xfId="1" applyNumberFormat="1" applyFont="1" applyFill="1" applyBorder="1" applyAlignment="1" applyProtection="1">
      <alignment horizontal="righ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49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8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176" fontId="9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4" fontId="9" fillId="0" borderId="6" xfId="2" applyNumberFormat="1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right"/>
    </xf>
    <xf numFmtId="0" fontId="8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10" fillId="0" borderId="3" xfId="2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Fill="1"/>
    <xf numFmtId="0" fontId="0" fillId="0" borderId="1" xfId="0" applyBorder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7" fillId="0" borderId="0" xfId="3"/>
    <xf numFmtId="0" fontId="17" fillId="0" borderId="0" xfId="3" applyAlignment="1">
      <alignment vertical="center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Alignment="1" applyProtection="1">
      <alignment vertical="center" wrapText="1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indent="2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4" fontId="9" fillId="0" borderId="1" xfId="2" applyNumberFormat="1" applyFont="1" applyFill="1" applyBorder="1" applyAlignment="1" applyProtection="1">
      <alignment horizontal="right" vertical="center"/>
    </xf>
    <xf numFmtId="4" fontId="9" fillId="3" borderId="3" xfId="1" applyNumberFormat="1" applyFont="1" applyFill="1" applyBorder="1" applyAlignment="1">
      <alignment horizontal="right" vertical="center" wrapText="1"/>
    </xf>
    <xf numFmtId="4" fontId="9" fillId="3" borderId="1" xfId="1" applyNumberFormat="1" applyFont="1" applyFill="1" applyBorder="1" applyAlignment="1">
      <alignment horizontal="center" vertical="center"/>
    </xf>
    <xf numFmtId="4" fontId="9" fillId="3" borderId="2" xfId="1" applyNumberFormat="1" applyFont="1" applyFill="1" applyBorder="1" applyAlignment="1">
      <alignment horizontal="right" vertical="center"/>
    </xf>
    <xf numFmtId="4" fontId="9" fillId="3" borderId="1" xfId="1" applyNumberFormat="1" applyFont="1" applyFill="1" applyBorder="1" applyAlignment="1">
      <alignment horizontal="right" vertical="center"/>
    </xf>
    <xf numFmtId="49" fontId="6" fillId="0" borderId="0" xfId="2" applyNumberFormat="1" applyFont="1" applyFill="1" applyAlignment="1" applyProtection="1">
      <alignment horizontal="left" vertical="center"/>
    </xf>
    <xf numFmtId="49" fontId="11" fillId="0" borderId="0" xfId="2" applyNumberFormat="1" applyFont="1" applyFill="1" applyAlignment="1">
      <alignment horizontal="centerContinuous"/>
    </xf>
    <xf numFmtId="49" fontId="9" fillId="0" borderId="0" xfId="2" applyNumberFormat="1" applyFont="1" applyFill="1"/>
    <xf numFmtId="49" fontId="10" fillId="0" borderId="2" xfId="2" applyNumberFormat="1" applyFont="1" applyFill="1" applyBorder="1" applyAlignment="1" applyProtection="1">
      <alignment horizontal="center" vertical="center"/>
    </xf>
    <xf numFmtId="49" fontId="5" fillId="0" borderId="0" xfId="2" applyNumberFormat="1" applyFill="1"/>
    <xf numFmtId="49" fontId="5" fillId="0" borderId="0" xfId="2" applyNumberFormat="1"/>
    <xf numFmtId="49" fontId="11" fillId="0" borderId="0" xfId="2" applyNumberFormat="1" applyFont="1" applyAlignment="1">
      <alignment horizontal="centerContinuous"/>
    </xf>
    <xf numFmtId="49" fontId="9" fillId="0" borderId="0" xfId="2" applyNumberFormat="1" applyFont="1"/>
    <xf numFmtId="4" fontId="9" fillId="3" borderId="1" xfId="2" applyNumberFormat="1" applyFont="1" applyFill="1" applyBorder="1" applyAlignment="1" applyProtection="1">
      <alignment horizontal="right" vertical="center" wrapText="1"/>
    </xf>
    <xf numFmtId="4" fontId="9" fillId="3" borderId="1" xfId="2" applyNumberFormat="1" applyFont="1" applyFill="1" applyBorder="1" applyAlignment="1">
      <alignment horizontal="right" vertical="center" wrapText="1"/>
    </xf>
    <xf numFmtId="49" fontId="9" fillId="0" borderId="1" xfId="2" applyNumberFormat="1" applyFont="1" applyFill="1" applyBorder="1" applyAlignment="1" applyProtection="1">
      <alignment horizontal="left" vertical="center"/>
    </xf>
    <xf numFmtId="4" fontId="9" fillId="3" borderId="6" xfId="2" applyNumberFormat="1" applyFont="1" applyFill="1" applyBorder="1" applyAlignment="1" applyProtection="1">
      <alignment horizontal="right" vertical="center" wrapText="1"/>
    </xf>
    <xf numFmtId="4" fontId="9" fillId="3" borderId="4" xfId="2" applyNumberFormat="1" applyFont="1" applyFill="1" applyBorder="1" applyAlignment="1" applyProtection="1">
      <alignment horizontal="right" vertical="center" wrapText="1"/>
    </xf>
    <xf numFmtId="4" fontId="9" fillId="3" borderId="1" xfId="1" applyNumberFormat="1" applyFont="1" applyFill="1" applyBorder="1" applyAlignment="1">
      <alignment horizontal="right" vertical="center" wrapText="1"/>
    </xf>
    <xf numFmtId="0" fontId="21" fillId="0" borderId="6" xfId="2" applyFont="1" applyFill="1" applyBorder="1" applyAlignment="1">
      <alignment vertical="center" wrapText="1"/>
    </xf>
    <xf numFmtId="4" fontId="9" fillId="3" borderId="5" xfId="2" applyNumberFormat="1" applyFont="1" applyFill="1" applyBorder="1" applyAlignment="1">
      <alignment horizontal="right" vertical="center" wrapText="1"/>
    </xf>
    <xf numFmtId="4" fontId="9" fillId="3" borderId="2" xfId="2" applyNumberFormat="1" applyFont="1" applyFill="1" applyBorder="1" applyAlignment="1">
      <alignment horizontal="right" vertical="center" wrapText="1"/>
    </xf>
    <xf numFmtId="4" fontId="9" fillId="3" borderId="1" xfId="2" applyNumberFormat="1" applyFont="1" applyFill="1" applyBorder="1" applyAlignment="1">
      <alignment vertical="center" wrapText="1"/>
    </xf>
    <xf numFmtId="0" fontId="5" fillId="0" borderId="0" xfId="2" applyAlignment="1">
      <alignment vertical="center"/>
    </xf>
    <xf numFmtId="49" fontId="9" fillId="0" borderId="1" xfId="2" applyNumberFormat="1" applyFont="1" applyFill="1" applyBorder="1" applyAlignment="1" applyProtection="1">
      <alignment horizontal="right" vertical="center"/>
    </xf>
    <xf numFmtId="0" fontId="5" fillId="0" borderId="0" xfId="2"/>
    <xf numFmtId="4" fontId="9" fillId="0" borderId="1" xfId="2" applyNumberFormat="1" applyFont="1" applyFill="1" applyBorder="1" applyAlignment="1" applyProtection="1">
      <alignment horizontal="right" vertical="center"/>
    </xf>
    <xf numFmtId="0" fontId="5" fillId="0" borderId="0" xfId="2"/>
    <xf numFmtId="0" fontId="24" fillId="0" borderId="1" xfId="2" applyFont="1" applyFill="1" applyBorder="1" applyAlignment="1">
      <alignment vertical="center"/>
    </xf>
    <xf numFmtId="0" fontId="24" fillId="0" borderId="1" xfId="2" applyFont="1" applyBorder="1" applyAlignment="1">
      <alignment vertical="center"/>
    </xf>
    <xf numFmtId="0" fontId="23" fillId="0" borderId="1" xfId="2" applyFont="1" applyBorder="1" applyAlignment="1">
      <alignment vertical="center"/>
    </xf>
    <xf numFmtId="0" fontId="24" fillId="0" borderId="0" xfId="2" applyFont="1" applyBorder="1" applyAlignment="1">
      <alignment vertical="center"/>
    </xf>
    <xf numFmtId="0" fontId="23" fillId="0" borderId="1" xfId="2" applyFont="1" applyFill="1" applyBorder="1" applyAlignment="1">
      <alignment vertical="center"/>
    </xf>
    <xf numFmtId="0" fontId="24" fillId="0" borderId="1" xfId="2" applyFont="1" applyFill="1" applyBorder="1" applyAlignment="1">
      <alignment vertical="center"/>
    </xf>
    <xf numFmtId="4" fontId="9" fillId="0" borderId="1" xfId="2" applyNumberFormat="1" applyFont="1" applyFill="1" applyBorder="1" applyAlignment="1" applyProtection="1">
      <alignment horizontal="right" vertical="center"/>
    </xf>
    <xf numFmtId="4" fontId="9" fillId="3" borderId="1" xfId="2" applyNumberFormat="1" applyFont="1" applyFill="1" applyBorder="1" applyAlignment="1" applyProtection="1">
      <alignment horizontal="right" vertical="center"/>
    </xf>
    <xf numFmtId="0" fontId="23" fillId="0" borderId="1" xfId="2" applyFont="1" applyBorder="1" applyAlignment="1">
      <alignment vertical="center"/>
    </xf>
    <xf numFmtId="0" fontId="24" fillId="0" borderId="1" xfId="2" applyFont="1" applyBorder="1" applyAlignment="1">
      <alignment vertical="center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5" fillId="0" borderId="0" xfId="2" applyAlignment="1">
      <alignment vertical="center"/>
    </xf>
    <xf numFmtId="0" fontId="5" fillId="0" borderId="0" xfId="2"/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4" fontId="9" fillId="3" borderId="1" xfId="2" applyNumberFormat="1" applyFont="1" applyFill="1" applyBorder="1" applyAlignment="1" applyProtection="1">
      <alignment horizontal="right" vertical="center" wrapText="1"/>
    </xf>
    <xf numFmtId="4" fontId="25" fillId="0" borderId="1" xfId="0" applyNumberFormat="1" applyFont="1" applyBorder="1" applyAlignment="1">
      <alignment horizontal="right"/>
    </xf>
    <xf numFmtId="4" fontId="25" fillId="3" borderId="1" xfId="0" applyNumberFormat="1" applyFont="1" applyFill="1" applyBorder="1" applyAlignment="1">
      <alignment horizontal="right"/>
    </xf>
    <xf numFmtId="0" fontId="0" fillId="3" borderId="1" xfId="0" applyFill="1" applyBorder="1"/>
    <xf numFmtId="4" fontId="25" fillId="0" borderId="6" xfId="1" applyNumberFormat="1" applyFont="1" applyBorder="1" applyAlignment="1">
      <alignment horizontal="left" vertical="center" wrapText="1"/>
    </xf>
    <xf numFmtId="4" fontId="25" fillId="0" borderId="6" xfId="1" applyNumberFormat="1" applyFont="1" applyFill="1" applyBorder="1" applyAlignment="1">
      <alignment horizontal="left" vertical="center" wrapText="1"/>
    </xf>
    <xf numFmtId="4" fontId="25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Border="1"/>
    <xf numFmtId="0" fontId="25" fillId="0" borderId="6" xfId="2" applyFont="1" applyBorder="1" applyAlignment="1">
      <alignment vertical="center" wrapText="1"/>
    </xf>
    <xf numFmtId="0" fontId="25" fillId="0" borderId="6" xfId="2" applyFont="1" applyFill="1" applyBorder="1" applyAlignment="1">
      <alignment vertical="center" wrapText="1"/>
    </xf>
    <xf numFmtId="178" fontId="25" fillId="0" borderId="1" xfId="0" applyNumberFormat="1" applyFont="1" applyBorder="1" applyAlignment="1">
      <alignment horizontal="center" vertical="center"/>
    </xf>
    <xf numFmtId="0" fontId="5" fillId="0" borderId="0" xfId="2"/>
    <xf numFmtId="4" fontId="9" fillId="0" borderId="1" xfId="2" applyNumberFormat="1" applyFont="1" applyFill="1" applyBorder="1" applyAlignment="1" applyProtection="1">
      <alignment horizontal="right" vertical="center"/>
    </xf>
    <xf numFmtId="0" fontId="24" fillId="0" borderId="1" xfId="2" applyFont="1" applyFill="1" applyBorder="1" applyAlignment="1">
      <alignment vertical="center"/>
    </xf>
    <xf numFmtId="0" fontId="23" fillId="0" borderId="1" xfId="2" applyFont="1" applyBorder="1" applyAlignment="1">
      <alignment vertical="center"/>
    </xf>
    <xf numFmtId="0" fontId="5" fillId="0" borderId="0" xfId="2"/>
    <xf numFmtId="4" fontId="9" fillId="0" borderId="1" xfId="2" applyNumberFormat="1" applyFont="1" applyFill="1" applyBorder="1" applyAlignment="1" applyProtection="1">
      <alignment horizontal="right" vertical="center"/>
    </xf>
    <xf numFmtId="0" fontId="23" fillId="0" borderId="1" xfId="2" applyFont="1" applyBorder="1" applyAlignment="1">
      <alignment vertical="center"/>
    </xf>
    <xf numFmtId="0" fontId="24" fillId="0" borderId="1" xfId="2" applyFont="1" applyFill="1" applyBorder="1" applyAlignment="1">
      <alignment horizontal="left" vertical="center"/>
    </xf>
    <xf numFmtId="0" fontId="7" fillId="0" borderId="0" xfId="2" applyFont="1"/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" fontId="9" fillId="3" borderId="1" xfId="2" applyNumberFormat="1" applyFont="1" applyFill="1" applyBorder="1" applyAlignment="1" applyProtection="1">
      <alignment horizontal="right" vertical="center"/>
    </xf>
    <xf numFmtId="4" fontId="9" fillId="3" borderId="1" xfId="1" applyNumberFormat="1" applyFont="1" applyFill="1" applyBorder="1" applyAlignment="1">
      <alignment horizontal="right" vertical="center" wrapText="1"/>
    </xf>
    <xf numFmtId="0" fontId="23" fillId="0" borderId="1" xfId="2" applyFont="1" applyBorder="1" applyAlignment="1">
      <alignment vertical="center"/>
    </xf>
    <xf numFmtId="0" fontId="24" fillId="0" borderId="1" xfId="2" applyFont="1" applyBorder="1" applyAlignment="1">
      <alignment vertical="center"/>
    </xf>
    <xf numFmtId="0" fontId="7" fillId="0" borderId="0" xfId="2" applyFont="1"/>
    <xf numFmtId="0" fontId="7" fillId="0" borderId="0" xfId="2" applyFont="1" applyFill="1"/>
    <xf numFmtId="176" fontId="9" fillId="0" borderId="1" xfId="2" applyNumberFormat="1" applyFont="1" applyFill="1" applyBorder="1" applyAlignment="1" applyProtection="1">
      <alignment vertical="center"/>
    </xf>
    <xf numFmtId="49" fontId="9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/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0" fontId="9" fillId="0" borderId="1" xfId="2" applyFont="1" applyBorder="1" applyAlignment="1">
      <alignment vertical="center"/>
    </xf>
    <xf numFmtId="4" fontId="9" fillId="3" borderId="1" xfId="2" applyNumberFormat="1" applyFont="1" applyFill="1" applyBorder="1" applyAlignment="1" applyProtection="1">
      <alignment horizontal="right" vertical="center" wrapText="1"/>
    </xf>
    <xf numFmtId="0" fontId="5" fillId="0" borderId="1" xfId="2" applyFill="1" applyBorder="1"/>
    <xf numFmtId="4" fontId="9" fillId="0" borderId="1" xfId="1" applyNumberFormat="1" applyFont="1" applyBorder="1" applyAlignment="1">
      <alignment horizontal="right" vertical="center" wrapText="1"/>
    </xf>
    <xf numFmtId="49" fontId="9" fillId="0" borderId="1" xfId="2" applyNumberFormat="1" applyFont="1" applyFill="1" applyBorder="1" applyAlignment="1" applyProtection="1">
      <alignment vertical="center"/>
    </xf>
    <xf numFmtId="0" fontId="9" fillId="0" borderId="1" xfId="2" applyFont="1" applyBorder="1" applyAlignment="1">
      <alignment vertical="center"/>
    </xf>
    <xf numFmtId="0" fontId="0" fillId="0" borderId="0" xfId="0" applyAlignment="1">
      <alignment vertical="center"/>
    </xf>
    <xf numFmtId="4" fontId="9" fillId="0" borderId="1" xfId="2" applyNumberFormat="1" applyFont="1" applyFill="1" applyBorder="1" applyAlignment="1" applyProtection="1">
      <alignment horizontal="right" vertical="center"/>
    </xf>
    <xf numFmtId="4" fontId="9" fillId="3" borderId="1" xfId="2" applyNumberFormat="1" applyFont="1" applyFill="1" applyBorder="1" applyAlignment="1" applyProtection="1">
      <alignment horizontal="right" vertical="center" wrapText="1"/>
    </xf>
    <xf numFmtId="0" fontId="24" fillId="0" borderId="1" xfId="2" applyFont="1" applyFill="1" applyBorder="1" applyAlignment="1">
      <alignment vertical="center"/>
    </xf>
    <xf numFmtId="0" fontId="23" fillId="0" borderId="1" xfId="2" applyFont="1" applyBorder="1" applyAlignment="1">
      <alignment vertical="center"/>
    </xf>
    <xf numFmtId="0" fontId="24" fillId="0" borderId="1" xfId="2" applyFont="1" applyBorder="1" applyAlignment="1">
      <alignment vertical="center"/>
    </xf>
    <xf numFmtId="0" fontId="23" fillId="0" borderId="1" xfId="2" applyFont="1" applyFill="1" applyBorder="1" applyAlignment="1">
      <alignment vertical="center"/>
    </xf>
    <xf numFmtId="0" fontId="24" fillId="0" borderId="1" xfId="2" applyFont="1" applyFill="1" applyBorder="1" applyAlignment="1">
      <alignment horizontal="left" vertical="center"/>
    </xf>
    <xf numFmtId="179" fontId="32" fillId="0" borderId="1" xfId="9" applyNumberFormat="1" applyFont="1" applyBorder="1" applyAlignment="1">
      <alignment horizontal="right" vertical="center" wrapText="1"/>
    </xf>
    <xf numFmtId="0" fontId="34" fillId="0" borderId="1" xfId="8" applyFont="1" applyFill="1" applyBorder="1" applyAlignment="1">
      <alignment horizontal="center" vertical="center" wrapText="1"/>
    </xf>
    <xf numFmtId="0" fontId="29" fillId="0" borderId="1" xfId="8" applyFont="1" applyFill="1" applyBorder="1" applyAlignment="1">
      <alignment horizontal="left" vertical="center" wrapText="1"/>
    </xf>
    <xf numFmtId="0" fontId="29" fillId="0" borderId="1" xfId="8" applyFont="1" applyFill="1" applyBorder="1" applyAlignment="1" applyProtection="1">
      <alignment horizontal="left" vertical="center" wrapText="1"/>
      <protection locked="0"/>
    </xf>
    <xf numFmtId="0" fontId="29" fillId="0" borderId="1" xfId="8" applyFont="1" applyFill="1" applyBorder="1" applyAlignment="1">
      <alignment vertical="center" wrapText="1"/>
    </xf>
    <xf numFmtId="0" fontId="32" fillId="0" borderId="1" xfId="9" applyFont="1" applyBorder="1" applyAlignment="1">
      <alignment horizontal="center" vertical="center" wrapText="1"/>
    </xf>
    <xf numFmtId="0" fontId="32" fillId="0" borderId="1" xfId="8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9" fillId="0" borderId="1" xfId="10" applyFont="1" applyBorder="1" applyAlignment="1">
      <alignment horizontal="left" vertical="center" wrapText="1"/>
    </xf>
    <xf numFmtId="0" fontId="9" fillId="0" borderId="1" xfId="10" applyFont="1" applyBorder="1" applyAlignment="1">
      <alignment horizontal="center" vertical="center" wrapText="1"/>
    </xf>
    <xf numFmtId="0" fontId="9" fillId="0" borderId="1" xfId="10" applyFont="1" applyBorder="1" applyAlignment="1">
      <alignment horizontal="right" vertical="center" wrapText="1"/>
    </xf>
    <xf numFmtId="0" fontId="38" fillId="0" borderId="0" xfId="0" applyFont="1" applyAlignment="1">
      <alignment horizontal="justify"/>
    </xf>
    <xf numFmtId="179" fontId="39" fillId="4" borderId="1" xfId="9" applyNumberFormat="1" applyFont="1" applyFill="1" applyBorder="1" applyAlignment="1">
      <alignment horizontal="right" vertical="center" wrapText="1"/>
    </xf>
    <xf numFmtId="179" fontId="39" fillId="0" borderId="1" xfId="9" applyNumberFormat="1" applyFont="1" applyBorder="1" applyAlignment="1">
      <alignment horizontal="right" vertical="center" wrapText="1"/>
    </xf>
    <xf numFmtId="179" fontId="39" fillId="0" borderId="1" xfId="9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2" applyNumberFormat="1" applyFont="1" applyFill="1" applyBorder="1" applyAlignment="1">
      <alignment horizontal="right" vertical="center" wrapText="1"/>
    </xf>
    <xf numFmtId="4" fontId="9" fillId="0" borderId="1" xfId="2" applyNumberFormat="1" applyFont="1" applyFill="1" applyBorder="1" applyAlignment="1">
      <alignment vertical="center" wrapText="1"/>
    </xf>
    <xf numFmtId="4" fontId="25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1" fillId="0" borderId="0" xfId="0" applyFont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49" fontId="10" fillId="0" borderId="4" xfId="2" applyNumberFormat="1" applyFont="1" applyFill="1" applyBorder="1" applyAlignment="1" applyProtection="1">
      <alignment horizontal="center" vertical="center"/>
    </xf>
    <xf numFmtId="49" fontId="10" fillId="0" borderId="6" xfId="2" applyNumberFormat="1" applyFont="1" applyFill="1" applyBorder="1" applyAlignment="1" applyProtection="1">
      <alignment horizontal="center" vertical="center"/>
    </xf>
    <xf numFmtId="0" fontId="23" fillId="0" borderId="0" xfId="2" applyFont="1" applyBorder="1" applyAlignment="1">
      <alignment horizontal="left" vertic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Alignment="1" applyProtection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1" fillId="4" borderId="1" xfId="9" applyFont="1" applyFill="1" applyBorder="1" applyAlignment="1">
      <alignment horizontal="center" vertical="center" wrapText="1"/>
    </xf>
    <xf numFmtId="0" fontId="32" fillId="0" borderId="1" xfId="9" applyFont="1" applyBorder="1" applyAlignment="1">
      <alignment horizontal="center" vertical="center" wrapText="1"/>
    </xf>
    <xf numFmtId="0" fontId="34" fillId="0" borderId="4" xfId="8" applyFont="1" applyFill="1" applyBorder="1" applyAlignment="1">
      <alignment horizontal="center" vertical="center" wrapText="1"/>
    </xf>
    <xf numFmtId="0" fontId="34" fillId="0" borderId="8" xfId="8" applyFont="1" applyFill="1" applyBorder="1" applyAlignment="1">
      <alignment horizontal="center" vertical="center" wrapText="1"/>
    </xf>
    <xf numFmtId="0" fontId="34" fillId="0" borderId="6" xfId="8" applyFont="1" applyFill="1" applyBorder="1" applyAlignment="1">
      <alignment horizontal="center" vertical="center" wrapText="1"/>
    </xf>
    <xf numFmtId="0" fontId="39" fillId="0" borderId="1" xfId="8" applyFont="1" applyFill="1" applyBorder="1" applyAlignment="1">
      <alignment horizontal="left" vertical="top" wrapText="1"/>
    </xf>
    <xf numFmtId="0" fontId="35" fillId="4" borderId="1" xfId="8" applyFont="1" applyFill="1" applyBorder="1" applyAlignment="1">
      <alignment horizontal="center" vertical="center" wrapText="1"/>
    </xf>
    <xf numFmtId="0" fontId="31" fillId="4" borderId="1" xfId="8" applyFont="1" applyFill="1" applyBorder="1" applyAlignment="1">
      <alignment horizontal="center" vertical="center" wrapText="1"/>
    </xf>
    <xf numFmtId="0" fontId="31" fillId="0" borderId="1" xfId="9" applyFont="1" applyBorder="1" applyAlignment="1">
      <alignment horizontal="center" vertical="center" wrapText="1"/>
    </xf>
    <xf numFmtId="0" fontId="29" fillId="0" borderId="1" xfId="8" applyFont="1" applyBorder="1" applyAlignment="1">
      <alignment vertical="center"/>
    </xf>
    <xf numFmtId="0" fontId="32" fillId="0" borderId="1" xfId="8" applyFont="1" applyFill="1" applyBorder="1" applyAlignment="1">
      <alignment horizontal="left" vertical="top" wrapText="1"/>
    </xf>
    <xf numFmtId="0" fontId="29" fillId="0" borderId="4" xfId="8" applyFont="1" applyFill="1" applyBorder="1" applyAlignment="1">
      <alignment vertical="center" wrapText="1"/>
    </xf>
    <xf numFmtId="0" fontId="29" fillId="0" borderId="6" xfId="8" applyFont="1" applyFill="1" applyBorder="1" applyAlignment="1">
      <alignment vertical="center" wrapText="1"/>
    </xf>
    <xf numFmtId="0" fontId="26" fillId="0" borderId="0" xfId="0" applyFont="1" applyBorder="1" applyAlignment="1">
      <alignment horizontal="center"/>
    </xf>
    <xf numFmtId="0" fontId="33" fillId="0" borderId="1" xfId="8" applyFont="1" applyBorder="1" applyAlignment="1">
      <alignment horizontal="center" vertical="center" wrapText="1"/>
    </xf>
    <xf numFmtId="0" fontId="33" fillId="0" borderId="1" xfId="8" applyFont="1" applyFill="1" applyBorder="1" applyAlignment="1">
      <alignment horizontal="center" vertical="center"/>
    </xf>
    <xf numFmtId="0" fontId="29" fillId="0" borderId="4" xfId="8" applyFont="1" applyBorder="1" applyAlignment="1">
      <alignment vertical="center" wrapText="1"/>
    </xf>
    <xf numFmtId="0" fontId="29" fillId="0" borderId="8" xfId="8" applyFont="1" applyBorder="1" applyAlignment="1">
      <alignment vertical="center" wrapText="1"/>
    </xf>
    <xf numFmtId="0" fontId="29" fillId="0" borderId="6" xfId="8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right" vertical="center" wrapText="1"/>
    </xf>
    <xf numFmtId="0" fontId="37" fillId="0" borderId="1" xfId="0" applyFont="1" applyBorder="1" applyAlignment="1">
      <alignment horizontal="center" vertical="center"/>
    </xf>
    <xf numFmtId="0" fontId="9" fillId="0" borderId="1" xfId="10" applyFont="1" applyBorder="1" applyAlignment="1">
      <alignment horizontal="left" vertical="center" wrapText="1"/>
    </xf>
    <xf numFmtId="0" fontId="9" fillId="0" borderId="1" xfId="10" applyFont="1" applyBorder="1" applyAlignment="1">
      <alignment horizontal="right" vertical="center" wrapText="1"/>
    </xf>
  </cellXfs>
  <cellStyles count="12">
    <cellStyle name="常规" xfId="0" builtinId="0"/>
    <cellStyle name="常规 11" xfId="6"/>
    <cellStyle name="常规 2" xfId="3"/>
    <cellStyle name="常规 2 2" xfId="9"/>
    <cellStyle name="常规 3" xfId="1"/>
    <cellStyle name="常规 3 2" xfId="5"/>
    <cellStyle name="常规 4" xfId="2"/>
    <cellStyle name="常规 5" xfId="4"/>
    <cellStyle name="常规 6" xfId="8"/>
    <cellStyle name="常规 6 2" xfId="11"/>
    <cellStyle name="常规 7" xfId="10"/>
    <cellStyle name="千位分隔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235" t="s">
        <v>0</v>
      </c>
      <c r="B2" s="235"/>
      <c r="C2" s="235"/>
      <c r="D2" s="235"/>
      <c r="E2" s="235"/>
      <c r="F2" s="235"/>
      <c r="G2" s="235"/>
      <c r="H2" s="235"/>
      <c r="I2" s="235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G10" sqref="G10"/>
    </sheetView>
  </sheetViews>
  <sheetFormatPr defaultColWidth="9" defaultRowHeight="13.5"/>
  <cols>
    <col min="1" max="1" width="16.25" customWidth="1"/>
    <col min="2" max="2" width="12.875" customWidth="1"/>
    <col min="3" max="3" width="11" customWidth="1"/>
    <col min="4" max="4" width="10" customWidth="1"/>
    <col min="5" max="5" width="11.125" customWidth="1"/>
    <col min="6" max="6" width="14.75" customWidth="1"/>
    <col min="9" max="9" width="12.75" customWidth="1"/>
    <col min="10" max="10" width="8.875" customWidth="1"/>
    <col min="11" max="11" width="10.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114" t="s">
        <v>439</v>
      </c>
      <c r="B1" s="107"/>
      <c r="C1" s="107"/>
      <c r="D1" s="107"/>
      <c r="E1" s="107"/>
      <c r="F1" s="107"/>
    </row>
    <row r="2" spans="1:11" ht="40.5" customHeight="1">
      <c r="A2" s="252" t="s">
        <v>457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ht="21.75" customHeight="1">
      <c r="A3" s="107"/>
      <c r="B3" s="107"/>
      <c r="C3" s="107"/>
      <c r="D3" s="107"/>
      <c r="E3" s="107"/>
      <c r="F3" s="107"/>
      <c r="K3" t="s">
        <v>410</v>
      </c>
    </row>
    <row r="4" spans="1:11" ht="22.5" customHeight="1">
      <c r="A4" s="253" t="s">
        <v>409</v>
      </c>
      <c r="B4" s="247" t="s">
        <v>316</v>
      </c>
      <c r="C4" s="247" t="s">
        <v>417</v>
      </c>
      <c r="D4" s="247" t="s">
        <v>418</v>
      </c>
      <c r="E4" s="247" t="s">
        <v>419</v>
      </c>
      <c r="F4" s="247" t="s">
        <v>420</v>
      </c>
      <c r="G4" s="247" t="s">
        <v>411</v>
      </c>
      <c r="H4" s="247"/>
      <c r="I4" s="247" t="s">
        <v>423</v>
      </c>
      <c r="J4" s="247" t="s">
        <v>424</v>
      </c>
      <c r="K4" s="247" t="s">
        <v>425</v>
      </c>
    </row>
    <row r="5" spans="1:11" s="108" customFormat="1" ht="57" customHeight="1">
      <c r="A5" s="253"/>
      <c r="B5" s="247"/>
      <c r="C5" s="247"/>
      <c r="D5" s="247"/>
      <c r="E5" s="247"/>
      <c r="F5" s="247"/>
      <c r="G5" s="110" t="s">
        <v>421</v>
      </c>
      <c r="H5" s="110" t="s">
        <v>422</v>
      </c>
      <c r="I5" s="247"/>
      <c r="J5" s="247"/>
      <c r="K5" s="247"/>
    </row>
    <row r="6" spans="1:11" ht="30" customHeight="1">
      <c r="A6" s="115" t="s">
        <v>316</v>
      </c>
      <c r="B6" s="174">
        <v>1.8</v>
      </c>
      <c r="C6" s="109"/>
      <c r="D6" s="174">
        <v>1.8</v>
      </c>
      <c r="E6" s="109"/>
      <c r="F6" s="109"/>
      <c r="G6" s="109"/>
      <c r="H6" s="109"/>
      <c r="I6" s="109"/>
      <c r="J6" s="109"/>
      <c r="K6" s="109"/>
    </row>
    <row r="7" spans="1:11" ht="48" customHeight="1">
      <c r="A7" s="116" t="s">
        <v>408</v>
      </c>
      <c r="B7" s="174">
        <v>1.8</v>
      </c>
      <c r="C7" s="174"/>
      <c r="D7" s="174">
        <v>1.8</v>
      </c>
      <c r="E7" s="109"/>
      <c r="F7" s="109"/>
      <c r="G7" s="109"/>
      <c r="H7" s="109"/>
      <c r="I7" s="109"/>
      <c r="J7" s="109"/>
      <c r="K7" s="109"/>
    </row>
    <row r="8" spans="1:11" ht="48" customHeight="1">
      <c r="A8" s="116" t="s">
        <v>407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</row>
    <row r="9" spans="1:11" ht="49.5" customHeight="1">
      <c r="A9" s="116" t="s">
        <v>406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10" zoomScale="90" zoomScaleNormal="90" workbookViewId="0">
      <selection activeCell="E9" sqref="E9:G9"/>
    </sheetView>
  </sheetViews>
  <sheetFormatPr defaultRowHeight="12.75"/>
  <cols>
    <col min="1" max="1" width="10.375" style="111" customWidth="1"/>
    <col min="2" max="2" width="17.25" style="111" customWidth="1"/>
    <col min="3" max="3" width="16.75" style="111" customWidth="1"/>
    <col min="4" max="4" width="14.25" style="111" customWidth="1"/>
    <col min="5" max="5" width="15" style="111" customWidth="1"/>
    <col min="6" max="6" width="14.25" style="111" customWidth="1"/>
    <col min="7" max="7" width="9" style="111"/>
    <col min="8" max="9" width="15.125" style="111" customWidth="1"/>
    <col min="10" max="255" width="9" style="111"/>
    <col min="256" max="256" width="1.125" style="111" customWidth="1"/>
    <col min="257" max="257" width="16.5" style="111" customWidth="1"/>
    <col min="258" max="258" width="29.375" style="111" customWidth="1"/>
    <col min="259" max="259" width="10.875" style="111" customWidth="1"/>
    <col min="260" max="260" width="12.625" style="111" customWidth="1"/>
    <col min="261" max="261" width="12.375" style="111" customWidth="1"/>
    <col min="262" max="262" width="12.5" style="111" customWidth="1"/>
    <col min="263" max="511" width="9" style="111"/>
    <col min="512" max="512" width="1.125" style="111" customWidth="1"/>
    <col min="513" max="513" width="16.5" style="111" customWidth="1"/>
    <col min="514" max="514" width="29.375" style="111" customWidth="1"/>
    <col min="515" max="515" width="10.875" style="111" customWidth="1"/>
    <col min="516" max="516" width="12.625" style="111" customWidth="1"/>
    <col min="517" max="517" width="12.375" style="111" customWidth="1"/>
    <col min="518" max="518" width="12.5" style="111" customWidth="1"/>
    <col min="519" max="767" width="9" style="111"/>
    <col min="768" max="768" width="1.125" style="111" customWidth="1"/>
    <col min="769" max="769" width="16.5" style="111" customWidth="1"/>
    <col min="770" max="770" width="29.375" style="111" customWidth="1"/>
    <col min="771" max="771" width="10.875" style="111" customWidth="1"/>
    <col min="772" max="772" width="12.625" style="111" customWidth="1"/>
    <col min="773" max="773" width="12.375" style="111" customWidth="1"/>
    <col min="774" max="774" width="12.5" style="111" customWidth="1"/>
    <col min="775" max="1023" width="9" style="111"/>
    <col min="1024" max="1024" width="1.125" style="111" customWidth="1"/>
    <col min="1025" max="1025" width="16.5" style="111" customWidth="1"/>
    <col min="1026" max="1026" width="29.375" style="111" customWidth="1"/>
    <col min="1027" max="1027" width="10.875" style="111" customWidth="1"/>
    <col min="1028" max="1028" width="12.625" style="111" customWidth="1"/>
    <col min="1029" max="1029" width="12.375" style="111" customWidth="1"/>
    <col min="1030" max="1030" width="12.5" style="111" customWidth="1"/>
    <col min="1031" max="1279" width="9" style="111"/>
    <col min="1280" max="1280" width="1.125" style="111" customWidth="1"/>
    <col min="1281" max="1281" width="16.5" style="111" customWidth="1"/>
    <col min="1282" max="1282" width="29.375" style="111" customWidth="1"/>
    <col min="1283" max="1283" width="10.875" style="111" customWidth="1"/>
    <col min="1284" max="1284" width="12.625" style="111" customWidth="1"/>
    <col min="1285" max="1285" width="12.375" style="111" customWidth="1"/>
    <col min="1286" max="1286" width="12.5" style="111" customWidth="1"/>
    <col min="1287" max="1535" width="9" style="111"/>
    <col min="1536" max="1536" width="1.125" style="111" customWidth="1"/>
    <col min="1537" max="1537" width="16.5" style="111" customWidth="1"/>
    <col min="1538" max="1538" width="29.375" style="111" customWidth="1"/>
    <col min="1539" max="1539" width="10.875" style="111" customWidth="1"/>
    <col min="1540" max="1540" width="12.625" style="111" customWidth="1"/>
    <col min="1541" max="1541" width="12.375" style="111" customWidth="1"/>
    <col min="1542" max="1542" width="12.5" style="111" customWidth="1"/>
    <col min="1543" max="1791" width="9" style="111"/>
    <col min="1792" max="1792" width="1.125" style="111" customWidth="1"/>
    <col min="1793" max="1793" width="16.5" style="111" customWidth="1"/>
    <col min="1794" max="1794" width="29.375" style="111" customWidth="1"/>
    <col min="1795" max="1795" width="10.875" style="111" customWidth="1"/>
    <col min="1796" max="1796" width="12.625" style="111" customWidth="1"/>
    <col min="1797" max="1797" width="12.375" style="111" customWidth="1"/>
    <col min="1798" max="1798" width="12.5" style="111" customWidth="1"/>
    <col min="1799" max="2047" width="9" style="111"/>
    <col min="2048" max="2048" width="1.125" style="111" customWidth="1"/>
    <col min="2049" max="2049" width="16.5" style="111" customWidth="1"/>
    <col min="2050" max="2050" width="29.375" style="111" customWidth="1"/>
    <col min="2051" max="2051" width="10.875" style="111" customWidth="1"/>
    <col min="2052" max="2052" width="12.625" style="111" customWidth="1"/>
    <col min="2053" max="2053" width="12.375" style="111" customWidth="1"/>
    <col min="2054" max="2054" width="12.5" style="111" customWidth="1"/>
    <col min="2055" max="2303" width="9" style="111"/>
    <col min="2304" max="2304" width="1.125" style="111" customWidth="1"/>
    <col min="2305" max="2305" width="16.5" style="111" customWidth="1"/>
    <col min="2306" max="2306" width="29.375" style="111" customWidth="1"/>
    <col min="2307" max="2307" width="10.875" style="111" customWidth="1"/>
    <col min="2308" max="2308" width="12.625" style="111" customWidth="1"/>
    <col min="2309" max="2309" width="12.375" style="111" customWidth="1"/>
    <col min="2310" max="2310" width="12.5" style="111" customWidth="1"/>
    <col min="2311" max="2559" width="9" style="111"/>
    <col min="2560" max="2560" width="1.125" style="111" customWidth="1"/>
    <col min="2561" max="2561" width="16.5" style="111" customWidth="1"/>
    <col min="2562" max="2562" width="29.375" style="111" customWidth="1"/>
    <col min="2563" max="2563" width="10.875" style="111" customWidth="1"/>
    <col min="2564" max="2564" width="12.625" style="111" customWidth="1"/>
    <col min="2565" max="2565" width="12.375" style="111" customWidth="1"/>
    <col min="2566" max="2566" width="12.5" style="111" customWidth="1"/>
    <col min="2567" max="2815" width="9" style="111"/>
    <col min="2816" max="2816" width="1.125" style="111" customWidth="1"/>
    <col min="2817" max="2817" width="16.5" style="111" customWidth="1"/>
    <col min="2818" max="2818" width="29.375" style="111" customWidth="1"/>
    <col min="2819" max="2819" width="10.875" style="111" customWidth="1"/>
    <col min="2820" max="2820" width="12.625" style="111" customWidth="1"/>
    <col min="2821" max="2821" width="12.375" style="111" customWidth="1"/>
    <col min="2822" max="2822" width="12.5" style="111" customWidth="1"/>
    <col min="2823" max="3071" width="9" style="111"/>
    <col min="3072" max="3072" width="1.125" style="111" customWidth="1"/>
    <col min="3073" max="3073" width="16.5" style="111" customWidth="1"/>
    <col min="3074" max="3074" width="29.375" style="111" customWidth="1"/>
    <col min="3075" max="3075" width="10.875" style="111" customWidth="1"/>
    <col min="3076" max="3076" width="12.625" style="111" customWidth="1"/>
    <col min="3077" max="3077" width="12.375" style="111" customWidth="1"/>
    <col min="3078" max="3078" width="12.5" style="111" customWidth="1"/>
    <col min="3079" max="3327" width="9" style="111"/>
    <col min="3328" max="3328" width="1.125" style="111" customWidth="1"/>
    <col min="3329" max="3329" width="16.5" style="111" customWidth="1"/>
    <col min="3330" max="3330" width="29.375" style="111" customWidth="1"/>
    <col min="3331" max="3331" width="10.875" style="111" customWidth="1"/>
    <col min="3332" max="3332" width="12.625" style="111" customWidth="1"/>
    <col min="3333" max="3333" width="12.375" style="111" customWidth="1"/>
    <col min="3334" max="3334" width="12.5" style="111" customWidth="1"/>
    <col min="3335" max="3583" width="9" style="111"/>
    <col min="3584" max="3584" width="1.125" style="111" customWidth="1"/>
    <col min="3585" max="3585" width="16.5" style="111" customWidth="1"/>
    <col min="3586" max="3586" width="29.375" style="111" customWidth="1"/>
    <col min="3587" max="3587" width="10.875" style="111" customWidth="1"/>
    <col min="3588" max="3588" width="12.625" style="111" customWidth="1"/>
    <col min="3589" max="3589" width="12.375" style="111" customWidth="1"/>
    <col min="3590" max="3590" width="12.5" style="111" customWidth="1"/>
    <col min="3591" max="3839" width="9" style="111"/>
    <col min="3840" max="3840" width="1.125" style="111" customWidth="1"/>
    <col min="3841" max="3841" width="16.5" style="111" customWidth="1"/>
    <col min="3842" max="3842" width="29.375" style="111" customWidth="1"/>
    <col min="3843" max="3843" width="10.875" style="111" customWidth="1"/>
    <col min="3844" max="3844" width="12.625" style="111" customWidth="1"/>
    <col min="3845" max="3845" width="12.375" style="111" customWidth="1"/>
    <col min="3846" max="3846" width="12.5" style="111" customWidth="1"/>
    <col min="3847" max="4095" width="9" style="111"/>
    <col min="4096" max="4096" width="1.125" style="111" customWidth="1"/>
    <col min="4097" max="4097" width="16.5" style="111" customWidth="1"/>
    <col min="4098" max="4098" width="29.375" style="111" customWidth="1"/>
    <col min="4099" max="4099" width="10.875" style="111" customWidth="1"/>
    <col min="4100" max="4100" width="12.625" style="111" customWidth="1"/>
    <col min="4101" max="4101" width="12.375" style="111" customWidth="1"/>
    <col min="4102" max="4102" width="12.5" style="111" customWidth="1"/>
    <col min="4103" max="4351" width="9" style="111"/>
    <col min="4352" max="4352" width="1.125" style="111" customWidth="1"/>
    <col min="4353" max="4353" width="16.5" style="111" customWidth="1"/>
    <col min="4354" max="4354" width="29.375" style="111" customWidth="1"/>
    <col min="4355" max="4355" width="10.875" style="111" customWidth="1"/>
    <col min="4356" max="4356" width="12.625" style="111" customWidth="1"/>
    <col min="4357" max="4357" width="12.375" style="111" customWidth="1"/>
    <col min="4358" max="4358" width="12.5" style="111" customWidth="1"/>
    <col min="4359" max="4607" width="9" style="111"/>
    <col min="4608" max="4608" width="1.125" style="111" customWidth="1"/>
    <col min="4609" max="4609" width="16.5" style="111" customWidth="1"/>
    <col min="4610" max="4610" width="29.375" style="111" customWidth="1"/>
    <col min="4611" max="4611" width="10.875" style="111" customWidth="1"/>
    <col min="4612" max="4612" width="12.625" style="111" customWidth="1"/>
    <col min="4613" max="4613" width="12.375" style="111" customWidth="1"/>
    <col min="4614" max="4614" width="12.5" style="111" customWidth="1"/>
    <col min="4615" max="4863" width="9" style="111"/>
    <col min="4864" max="4864" width="1.125" style="111" customWidth="1"/>
    <col min="4865" max="4865" width="16.5" style="111" customWidth="1"/>
    <col min="4866" max="4866" width="29.375" style="111" customWidth="1"/>
    <col min="4867" max="4867" width="10.875" style="111" customWidth="1"/>
    <col min="4868" max="4868" width="12.625" style="111" customWidth="1"/>
    <col min="4869" max="4869" width="12.375" style="111" customWidth="1"/>
    <col min="4870" max="4870" width="12.5" style="111" customWidth="1"/>
    <col min="4871" max="5119" width="9" style="111"/>
    <col min="5120" max="5120" width="1.125" style="111" customWidth="1"/>
    <col min="5121" max="5121" width="16.5" style="111" customWidth="1"/>
    <col min="5122" max="5122" width="29.375" style="111" customWidth="1"/>
    <col min="5123" max="5123" width="10.875" style="111" customWidth="1"/>
    <col min="5124" max="5124" width="12.625" style="111" customWidth="1"/>
    <col min="5125" max="5125" width="12.375" style="111" customWidth="1"/>
    <col min="5126" max="5126" width="12.5" style="111" customWidth="1"/>
    <col min="5127" max="5375" width="9" style="111"/>
    <col min="5376" max="5376" width="1.125" style="111" customWidth="1"/>
    <col min="5377" max="5377" width="16.5" style="111" customWidth="1"/>
    <col min="5378" max="5378" width="29.375" style="111" customWidth="1"/>
    <col min="5379" max="5379" width="10.875" style="111" customWidth="1"/>
    <col min="5380" max="5380" width="12.625" style="111" customWidth="1"/>
    <col min="5381" max="5381" width="12.375" style="111" customWidth="1"/>
    <col min="5382" max="5382" width="12.5" style="111" customWidth="1"/>
    <col min="5383" max="5631" width="9" style="111"/>
    <col min="5632" max="5632" width="1.125" style="111" customWidth="1"/>
    <col min="5633" max="5633" width="16.5" style="111" customWidth="1"/>
    <col min="5634" max="5634" width="29.375" style="111" customWidth="1"/>
    <col min="5635" max="5635" width="10.875" style="111" customWidth="1"/>
    <col min="5636" max="5636" width="12.625" style="111" customWidth="1"/>
    <col min="5637" max="5637" width="12.375" style="111" customWidth="1"/>
    <col min="5638" max="5638" width="12.5" style="111" customWidth="1"/>
    <col min="5639" max="5887" width="9" style="111"/>
    <col min="5888" max="5888" width="1.125" style="111" customWidth="1"/>
    <col min="5889" max="5889" width="16.5" style="111" customWidth="1"/>
    <col min="5890" max="5890" width="29.375" style="111" customWidth="1"/>
    <col min="5891" max="5891" width="10.875" style="111" customWidth="1"/>
    <col min="5892" max="5892" width="12.625" style="111" customWidth="1"/>
    <col min="5893" max="5893" width="12.375" style="111" customWidth="1"/>
    <col min="5894" max="5894" width="12.5" style="111" customWidth="1"/>
    <col min="5895" max="6143" width="9" style="111"/>
    <col min="6144" max="6144" width="1.125" style="111" customWidth="1"/>
    <col min="6145" max="6145" width="16.5" style="111" customWidth="1"/>
    <col min="6146" max="6146" width="29.375" style="111" customWidth="1"/>
    <col min="6147" max="6147" width="10.875" style="111" customWidth="1"/>
    <col min="6148" max="6148" width="12.625" style="111" customWidth="1"/>
    <col min="6149" max="6149" width="12.375" style="111" customWidth="1"/>
    <col min="6150" max="6150" width="12.5" style="111" customWidth="1"/>
    <col min="6151" max="6399" width="9" style="111"/>
    <col min="6400" max="6400" width="1.125" style="111" customWidth="1"/>
    <col min="6401" max="6401" width="16.5" style="111" customWidth="1"/>
    <col min="6402" max="6402" width="29.375" style="111" customWidth="1"/>
    <col min="6403" max="6403" width="10.875" style="111" customWidth="1"/>
    <col min="6404" max="6404" width="12.625" style="111" customWidth="1"/>
    <col min="6405" max="6405" width="12.375" style="111" customWidth="1"/>
    <col min="6406" max="6406" width="12.5" style="111" customWidth="1"/>
    <col min="6407" max="6655" width="9" style="111"/>
    <col min="6656" max="6656" width="1.125" style="111" customWidth="1"/>
    <col min="6657" max="6657" width="16.5" style="111" customWidth="1"/>
    <col min="6658" max="6658" width="29.375" style="111" customWidth="1"/>
    <col min="6659" max="6659" width="10.875" style="111" customWidth="1"/>
    <col min="6660" max="6660" width="12.625" style="111" customWidth="1"/>
    <col min="6661" max="6661" width="12.375" style="111" customWidth="1"/>
    <col min="6662" max="6662" width="12.5" style="111" customWidth="1"/>
    <col min="6663" max="6911" width="9" style="111"/>
    <col min="6912" max="6912" width="1.125" style="111" customWidth="1"/>
    <col min="6913" max="6913" width="16.5" style="111" customWidth="1"/>
    <col min="6914" max="6914" width="29.375" style="111" customWidth="1"/>
    <col min="6915" max="6915" width="10.875" style="111" customWidth="1"/>
    <col min="6916" max="6916" width="12.625" style="111" customWidth="1"/>
    <col min="6917" max="6917" width="12.375" style="111" customWidth="1"/>
    <col min="6918" max="6918" width="12.5" style="111" customWidth="1"/>
    <col min="6919" max="7167" width="9" style="111"/>
    <col min="7168" max="7168" width="1.125" style="111" customWidth="1"/>
    <col min="7169" max="7169" width="16.5" style="111" customWidth="1"/>
    <col min="7170" max="7170" width="29.375" style="111" customWidth="1"/>
    <col min="7171" max="7171" width="10.875" style="111" customWidth="1"/>
    <col min="7172" max="7172" width="12.625" style="111" customWidth="1"/>
    <col min="7173" max="7173" width="12.375" style="111" customWidth="1"/>
    <col min="7174" max="7174" width="12.5" style="111" customWidth="1"/>
    <col min="7175" max="7423" width="9" style="111"/>
    <col min="7424" max="7424" width="1.125" style="111" customWidth="1"/>
    <col min="7425" max="7425" width="16.5" style="111" customWidth="1"/>
    <col min="7426" max="7426" width="29.375" style="111" customWidth="1"/>
    <col min="7427" max="7427" width="10.875" style="111" customWidth="1"/>
    <col min="7428" max="7428" width="12.625" style="111" customWidth="1"/>
    <col min="7429" max="7429" width="12.375" style="111" customWidth="1"/>
    <col min="7430" max="7430" width="12.5" style="111" customWidth="1"/>
    <col min="7431" max="7679" width="9" style="111"/>
    <col min="7680" max="7680" width="1.125" style="111" customWidth="1"/>
    <col min="7681" max="7681" width="16.5" style="111" customWidth="1"/>
    <col min="7682" max="7682" width="29.375" style="111" customWidth="1"/>
    <col min="7683" max="7683" width="10.875" style="111" customWidth="1"/>
    <col min="7684" max="7684" width="12.625" style="111" customWidth="1"/>
    <col min="7685" max="7685" width="12.375" style="111" customWidth="1"/>
    <col min="7686" max="7686" width="12.5" style="111" customWidth="1"/>
    <col min="7687" max="7935" width="9" style="111"/>
    <col min="7936" max="7936" width="1.125" style="111" customWidth="1"/>
    <col min="7937" max="7937" width="16.5" style="111" customWidth="1"/>
    <col min="7938" max="7938" width="29.375" style="111" customWidth="1"/>
    <col min="7939" max="7939" width="10.875" style="111" customWidth="1"/>
    <col min="7940" max="7940" width="12.625" style="111" customWidth="1"/>
    <col min="7941" max="7941" width="12.375" style="111" customWidth="1"/>
    <col min="7942" max="7942" width="12.5" style="111" customWidth="1"/>
    <col min="7943" max="8191" width="9" style="111"/>
    <col min="8192" max="8192" width="1.125" style="111" customWidth="1"/>
    <col min="8193" max="8193" width="16.5" style="111" customWidth="1"/>
    <col min="8194" max="8194" width="29.375" style="111" customWidth="1"/>
    <col min="8195" max="8195" width="10.875" style="111" customWidth="1"/>
    <col min="8196" max="8196" width="12.625" style="111" customWidth="1"/>
    <col min="8197" max="8197" width="12.375" style="111" customWidth="1"/>
    <col min="8198" max="8198" width="12.5" style="111" customWidth="1"/>
    <col min="8199" max="8447" width="9" style="111"/>
    <col min="8448" max="8448" width="1.125" style="111" customWidth="1"/>
    <col min="8449" max="8449" width="16.5" style="111" customWidth="1"/>
    <col min="8450" max="8450" width="29.375" style="111" customWidth="1"/>
    <col min="8451" max="8451" width="10.875" style="111" customWidth="1"/>
    <col min="8452" max="8452" width="12.625" style="111" customWidth="1"/>
    <col min="8453" max="8453" width="12.375" style="111" customWidth="1"/>
    <col min="8454" max="8454" width="12.5" style="111" customWidth="1"/>
    <col min="8455" max="8703" width="9" style="111"/>
    <col min="8704" max="8704" width="1.125" style="111" customWidth="1"/>
    <col min="8705" max="8705" width="16.5" style="111" customWidth="1"/>
    <col min="8706" max="8706" width="29.375" style="111" customWidth="1"/>
    <col min="8707" max="8707" width="10.875" style="111" customWidth="1"/>
    <col min="8708" max="8708" width="12.625" style="111" customWidth="1"/>
    <col min="8709" max="8709" width="12.375" style="111" customWidth="1"/>
    <col min="8710" max="8710" width="12.5" style="111" customWidth="1"/>
    <col min="8711" max="8959" width="9" style="111"/>
    <col min="8960" max="8960" width="1.125" style="111" customWidth="1"/>
    <col min="8961" max="8961" width="16.5" style="111" customWidth="1"/>
    <col min="8962" max="8962" width="29.375" style="111" customWidth="1"/>
    <col min="8963" max="8963" width="10.875" style="111" customWidth="1"/>
    <col min="8964" max="8964" width="12.625" style="111" customWidth="1"/>
    <col min="8965" max="8965" width="12.375" style="111" customWidth="1"/>
    <col min="8966" max="8966" width="12.5" style="111" customWidth="1"/>
    <col min="8967" max="9215" width="9" style="111"/>
    <col min="9216" max="9216" width="1.125" style="111" customWidth="1"/>
    <col min="9217" max="9217" width="16.5" style="111" customWidth="1"/>
    <col min="9218" max="9218" width="29.375" style="111" customWidth="1"/>
    <col min="9219" max="9219" width="10.875" style="111" customWidth="1"/>
    <col min="9220" max="9220" width="12.625" style="111" customWidth="1"/>
    <col min="9221" max="9221" width="12.375" style="111" customWidth="1"/>
    <col min="9222" max="9222" width="12.5" style="111" customWidth="1"/>
    <col min="9223" max="9471" width="9" style="111"/>
    <col min="9472" max="9472" width="1.125" style="111" customWidth="1"/>
    <col min="9473" max="9473" width="16.5" style="111" customWidth="1"/>
    <col min="9474" max="9474" width="29.375" style="111" customWidth="1"/>
    <col min="9475" max="9475" width="10.875" style="111" customWidth="1"/>
    <col min="9476" max="9476" width="12.625" style="111" customWidth="1"/>
    <col min="9477" max="9477" width="12.375" style="111" customWidth="1"/>
    <col min="9478" max="9478" width="12.5" style="111" customWidth="1"/>
    <col min="9479" max="9727" width="9" style="111"/>
    <col min="9728" max="9728" width="1.125" style="111" customWidth="1"/>
    <col min="9729" max="9729" width="16.5" style="111" customWidth="1"/>
    <col min="9730" max="9730" width="29.375" style="111" customWidth="1"/>
    <col min="9731" max="9731" width="10.875" style="111" customWidth="1"/>
    <col min="9732" max="9732" width="12.625" style="111" customWidth="1"/>
    <col min="9733" max="9733" width="12.375" style="111" customWidth="1"/>
    <col min="9734" max="9734" width="12.5" style="111" customWidth="1"/>
    <col min="9735" max="9983" width="9" style="111"/>
    <col min="9984" max="9984" width="1.125" style="111" customWidth="1"/>
    <col min="9985" max="9985" width="16.5" style="111" customWidth="1"/>
    <col min="9986" max="9986" width="29.375" style="111" customWidth="1"/>
    <col min="9987" max="9987" width="10.875" style="111" customWidth="1"/>
    <col min="9988" max="9988" width="12.625" style="111" customWidth="1"/>
    <col min="9989" max="9989" width="12.375" style="111" customWidth="1"/>
    <col min="9990" max="9990" width="12.5" style="111" customWidth="1"/>
    <col min="9991" max="10239" width="9" style="111"/>
    <col min="10240" max="10240" width="1.125" style="111" customWidth="1"/>
    <col min="10241" max="10241" width="16.5" style="111" customWidth="1"/>
    <col min="10242" max="10242" width="29.375" style="111" customWidth="1"/>
    <col min="10243" max="10243" width="10.875" style="111" customWidth="1"/>
    <col min="10244" max="10244" width="12.625" style="111" customWidth="1"/>
    <col min="10245" max="10245" width="12.375" style="111" customWidth="1"/>
    <col min="10246" max="10246" width="12.5" style="111" customWidth="1"/>
    <col min="10247" max="10495" width="9" style="111"/>
    <col min="10496" max="10496" width="1.125" style="111" customWidth="1"/>
    <col min="10497" max="10497" width="16.5" style="111" customWidth="1"/>
    <col min="10498" max="10498" width="29.375" style="111" customWidth="1"/>
    <col min="10499" max="10499" width="10.875" style="111" customWidth="1"/>
    <col min="10500" max="10500" width="12.625" style="111" customWidth="1"/>
    <col min="10501" max="10501" width="12.375" style="111" customWidth="1"/>
    <col min="10502" max="10502" width="12.5" style="111" customWidth="1"/>
    <col min="10503" max="10751" width="9" style="111"/>
    <col min="10752" max="10752" width="1.125" style="111" customWidth="1"/>
    <col min="10753" max="10753" width="16.5" style="111" customWidth="1"/>
    <col min="10754" max="10754" width="29.375" style="111" customWidth="1"/>
    <col min="10755" max="10755" width="10.875" style="111" customWidth="1"/>
    <col min="10756" max="10756" width="12.625" style="111" customWidth="1"/>
    <col min="10757" max="10757" width="12.375" style="111" customWidth="1"/>
    <col min="10758" max="10758" width="12.5" style="111" customWidth="1"/>
    <col min="10759" max="11007" width="9" style="111"/>
    <col min="11008" max="11008" width="1.125" style="111" customWidth="1"/>
    <col min="11009" max="11009" width="16.5" style="111" customWidth="1"/>
    <col min="11010" max="11010" width="29.375" style="111" customWidth="1"/>
    <col min="11011" max="11011" width="10.875" style="111" customWidth="1"/>
    <col min="11012" max="11012" width="12.625" style="111" customWidth="1"/>
    <col min="11013" max="11013" width="12.375" style="111" customWidth="1"/>
    <col min="11014" max="11014" width="12.5" style="111" customWidth="1"/>
    <col min="11015" max="11263" width="9" style="111"/>
    <col min="11264" max="11264" width="1.125" style="111" customWidth="1"/>
    <col min="11265" max="11265" width="16.5" style="111" customWidth="1"/>
    <col min="11266" max="11266" width="29.375" style="111" customWidth="1"/>
    <col min="11267" max="11267" width="10.875" style="111" customWidth="1"/>
    <col min="11268" max="11268" width="12.625" style="111" customWidth="1"/>
    <col min="11269" max="11269" width="12.375" style="111" customWidth="1"/>
    <col min="11270" max="11270" width="12.5" style="111" customWidth="1"/>
    <col min="11271" max="11519" width="9" style="111"/>
    <col min="11520" max="11520" width="1.125" style="111" customWidth="1"/>
    <col min="11521" max="11521" width="16.5" style="111" customWidth="1"/>
    <col min="11522" max="11522" width="29.375" style="111" customWidth="1"/>
    <col min="11523" max="11523" width="10.875" style="111" customWidth="1"/>
    <col min="11524" max="11524" width="12.625" style="111" customWidth="1"/>
    <col min="11525" max="11525" width="12.375" style="111" customWidth="1"/>
    <col min="11526" max="11526" width="12.5" style="111" customWidth="1"/>
    <col min="11527" max="11775" width="9" style="111"/>
    <col min="11776" max="11776" width="1.125" style="111" customWidth="1"/>
    <col min="11777" max="11777" width="16.5" style="111" customWidth="1"/>
    <col min="11778" max="11778" width="29.375" style="111" customWidth="1"/>
    <col min="11779" max="11779" width="10.875" style="111" customWidth="1"/>
    <col min="11780" max="11780" width="12.625" style="111" customWidth="1"/>
    <col min="11781" max="11781" width="12.375" style="111" customWidth="1"/>
    <col min="11782" max="11782" width="12.5" style="111" customWidth="1"/>
    <col min="11783" max="12031" width="9" style="111"/>
    <col min="12032" max="12032" width="1.125" style="111" customWidth="1"/>
    <col min="12033" max="12033" width="16.5" style="111" customWidth="1"/>
    <col min="12034" max="12034" width="29.375" style="111" customWidth="1"/>
    <col min="12035" max="12035" width="10.875" style="111" customWidth="1"/>
    <col min="12036" max="12036" width="12.625" style="111" customWidth="1"/>
    <col min="12037" max="12037" width="12.375" style="111" customWidth="1"/>
    <col min="12038" max="12038" width="12.5" style="111" customWidth="1"/>
    <col min="12039" max="12287" width="9" style="111"/>
    <col min="12288" max="12288" width="1.125" style="111" customWidth="1"/>
    <col min="12289" max="12289" width="16.5" style="111" customWidth="1"/>
    <col min="12290" max="12290" width="29.375" style="111" customWidth="1"/>
    <col min="12291" max="12291" width="10.875" style="111" customWidth="1"/>
    <col min="12292" max="12292" width="12.625" style="111" customWidth="1"/>
    <col min="12293" max="12293" width="12.375" style="111" customWidth="1"/>
    <col min="12294" max="12294" width="12.5" style="111" customWidth="1"/>
    <col min="12295" max="12543" width="9" style="111"/>
    <col min="12544" max="12544" width="1.125" style="111" customWidth="1"/>
    <col min="12545" max="12545" width="16.5" style="111" customWidth="1"/>
    <col min="12546" max="12546" width="29.375" style="111" customWidth="1"/>
    <col min="12547" max="12547" width="10.875" style="111" customWidth="1"/>
    <col min="12548" max="12548" width="12.625" style="111" customWidth="1"/>
    <col min="12549" max="12549" width="12.375" style="111" customWidth="1"/>
    <col min="12550" max="12550" width="12.5" style="111" customWidth="1"/>
    <col min="12551" max="12799" width="9" style="111"/>
    <col min="12800" max="12800" width="1.125" style="111" customWidth="1"/>
    <col min="12801" max="12801" width="16.5" style="111" customWidth="1"/>
    <col min="12802" max="12802" width="29.375" style="111" customWidth="1"/>
    <col min="12803" max="12803" width="10.875" style="111" customWidth="1"/>
    <col min="12804" max="12804" width="12.625" style="111" customWidth="1"/>
    <col min="12805" max="12805" width="12.375" style="111" customWidth="1"/>
    <col min="12806" max="12806" width="12.5" style="111" customWidth="1"/>
    <col min="12807" max="13055" width="9" style="111"/>
    <col min="13056" max="13056" width="1.125" style="111" customWidth="1"/>
    <col min="13057" max="13057" width="16.5" style="111" customWidth="1"/>
    <col min="13058" max="13058" width="29.375" style="111" customWidth="1"/>
    <col min="13059" max="13059" width="10.875" style="111" customWidth="1"/>
    <col min="13060" max="13060" width="12.625" style="111" customWidth="1"/>
    <col min="13061" max="13061" width="12.375" style="111" customWidth="1"/>
    <col min="13062" max="13062" width="12.5" style="111" customWidth="1"/>
    <col min="13063" max="13311" width="9" style="111"/>
    <col min="13312" max="13312" width="1.125" style="111" customWidth="1"/>
    <col min="13313" max="13313" width="16.5" style="111" customWidth="1"/>
    <col min="13314" max="13314" width="29.375" style="111" customWidth="1"/>
    <col min="13315" max="13315" width="10.875" style="111" customWidth="1"/>
    <col min="13316" max="13316" width="12.625" style="111" customWidth="1"/>
    <col min="13317" max="13317" width="12.375" style="111" customWidth="1"/>
    <col min="13318" max="13318" width="12.5" style="111" customWidth="1"/>
    <col min="13319" max="13567" width="9" style="111"/>
    <col min="13568" max="13568" width="1.125" style="111" customWidth="1"/>
    <col min="13569" max="13569" width="16.5" style="111" customWidth="1"/>
    <col min="13570" max="13570" width="29.375" style="111" customWidth="1"/>
    <col min="13571" max="13571" width="10.875" style="111" customWidth="1"/>
    <col min="13572" max="13572" width="12.625" style="111" customWidth="1"/>
    <col min="13573" max="13573" width="12.375" style="111" customWidth="1"/>
    <col min="13574" max="13574" width="12.5" style="111" customWidth="1"/>
    <col min="13575" max="13823" width="9" style="111"/>
    <col min="13824" max="13824" width="1.125" style="111" customWidth="1"/>
    <col min="13825" max="13825" width="16.5" style="111" customWidth="1"/>
    <col min="13826" max="13826" width="29.375" style="111" customWidth="1"/>
    <col min="13827" max="13827" width="10.875" style="111" customWidth="1"/>
    <col min="13828" max="13828" width="12.625" style="111" customWidth="1"/>
    <col min="13829" max="13829" width="12.375" style="111" customWidth="1"/>
    <col min="13830" max="13830" width="12.5" style="111" customWidth="1"/>
    <col min="13831" max="14079" width="9" style="111"/>
    <col min="14080" max="14080" width="1.125" style="111" customWidth="1"/>
    <col min="14081" max="14081" width="16.5" style="111" customWidth="1"/>
    <col min="14082" max="14082" width="29.375" style="111" customWidth="1"/>
    <col min="14083" max="14083" width="10.875" style="111" customWidth="1"/>
    <col min="14084" max="14084" width="12.625" style="111" customWidth="1"/>
    <col min="14085" max="14085" width="12.375" style="111" customWidth="1"/>
    <col min="14086" max="14086" width="12.5" style="111" customWidth="1"/>
    <col min="14087" max="14335" width="9" style="111"/>
    <col min="14336" max="14336" width="1.125" style="111" customWidth="1"/>
    <col min="14337" max="14337" width="16.5" style="111" customWidth="1"/>
    <col min="14338" max="14338" width="29.375" style="111" customWidth="1"/>
    <col min="14339" max="14339" width="10.875" style="111" customWidth="1"/>
    <col min="14340" max="14340" width="12.625" style="111" customWidth="1"/>
    <col min="14341" max="14341" width="12.375" style="111" customWidth="1"/>
    <col min="14342" max="14342" width="12.5" style="111" customWidth="1"/>
    <col min="14343" max="14591" width="9" style="111"/>
    <col min="14592" max="14592" width="1.125" style="111" customWidth="1"/>
    <col min="14593" max="14593" width="16.5" style="111" customWidth="1"/>
    <col min="14594" max="14594" width="29.375" style="111" customWidth="1"/>
    <col min="14595" max="14595" width="10.875" style="111" customWidth="1"/>
    <col min="14596" max="14596" width="12.625" style="111" customWidth="1"/>
    <col min="14597" max="14597" width="12.375" style="111" customWidth="1"/>
    <col min="14598" max="14598" width="12.5" style="111" customWidth="1"/>
    <col min="14599" max="14847" width="9" style="111"/>
    <col min="14848" max="14848" width="1.125" style="111" customWidth="1"/>
    <col min="14849" max="14849" width="16.5" style="111" customWidth="1"/>
    <col min="14850" max="14850" width="29.375" style="111" customWidth="1"/>
    <col min="14851" max="14851" width="10.875" style="111" customWidth="1"/>
    <col min="14852" max="14852" width="12.625" style="111" customWidth="1"/>
    <col min="14853" max="14853" width="12.375" style="111" customWidth="1"/>
    <col min="14854" max="14854" width="12.5" style="111" customWidth="1"/>
    <col min="14855" max="15103" width="9" style="111"/>
    <col min="15104" max="15104" width="1.125" style="111" customWidth="1"/>
    <col min="15105" max="15105" width="16.5" style="111" customWidth="1"/>
    <col min="15106" max="15106" width="29.375" style="111" customWidth="1"/>
    <col min="15107" max="15107" width="10.875" style="111" customWidth="1"/>
    <col min="15108" max="15108" width="12.625" style="111" customWidth="1"/>
    <col min="15109" max="15109" width="12.375" style="111" customWidth="1"/>
    <col min="15110" max="15110" width="12.5" style="111" customWidth="1"/>
    <col min="15111" max="15359" width="9" style="111"/>
    <col min="15360" max="15360" width="1.125" style="111" customWidth="1"/>
    <col min="15361" max="15361" width="16.5" style="111" customWidth="1"/>
    <col min="15362" max="15362" width="29.375" style="111" customWidth="1"/>
    <col min="15363" max="15363" width="10.875" style="111" customWidth="1"/>
    <col min="15364" max="15364" width="12.625" style="111" customWidth="1"/>
    <col min="15365" max="15365" width="12.375" style="111" customWidth="1"/>
    <col min="15366" max="15366" width="12.5" style="111" customWidth="1"/>
    <col min="15367" max="15615" width="9" style="111"/>
    <col min="15616" max="15616" width="1.125" style="111" customWidth="1"/>
    <col min="15617" max="15617" width="16.5" style="111" customWidth="1"/>
    <col min="15618" max="15618" width="29.375" style="111" customWidth="1"/>
    <col min="15619" max="15619" width="10.875" style="111" customWidth="1"/>
    <col min="15620" max="15620" width="12.625" style="111" customWidth="1"/>
    <col min="15621" max="15621" width="12.375" style="111" customWidth="1"/>
    <col min="15622" max="15622" width="12.5" style="111" customWidth="1"/>
    <col min="15623" max="15871" width="9" style="111"/>
    <col min="15872" max="15872" width="1.125" style="111" customWidth="1"/>
    <col min="15873" max="15873" width="16.5" style="111" customWidth="1"/>
    <col min="15874" max="15874" width="29.375" style="111" customWidth="1"/>
    <col min="15875" max="15875" width="10.875" style="111" customWidth="1"/>
    <col min="15876" max="15876" width="12.625" style="111" customWidth="1"/>
    <col min="15877" max="15877" width="12.375" style="111" customWidth="1"/>
    <col min="15878" max="15878" width="12.5" style="111" customWidth="1"/>
    <col min="15879" max="16127" width="9" style="111"/>
    <col min="16128" max="16128" width="1.125" style="111" customWidth="1"/>
    <col min="16129" max="16129" width="16.5" style="111" customWidth="1"/>
    <col min="16130" max="16130" width="29.375" style="111" customWidth="1"/>
    <col min="16131" max="16131" width="10.875" style="111" customWidth="1"/>
    <col min="16132" max="16132" width="12.625" style="111" customWidth="1"/>
    <col min="16133" max="16133" width="12.375" style="111" customWidth="1"/>
    <col min="16134" max="16134" width="12.5" style="111" customWidth="1"/>
    <col min="16135" max="16384" width="9" style="111"/>
  </cols>
  <sheetData>
    <row r="1" spans="1:12" ht="21" customHeight="1">
      <c r="A1" s="114" t="s">
        <v>440</v>
      </c>
    </row>
    <row r="2" spans="1:12" ht="24">
      <c r="A2" s="267" t="s">
        <v>480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20.25" customHeight="1">
      <c r="A3" s="255" t="s">
        <v>541</v>
      </c>
      <c r="B3" s="255"/>
      <c r="C3" s="254" t="s">
        <v>481</v>
      </c>
      <c r="D3" s="261" t="s">
        <v>333</v>
      </c>
      <c r="E3" s="261"/>
      <c r="F3" s="261"/>
      <c r="G3" s="261"/>
      <c r="H3" s="262" t="s">
        <v>334</v>
      </c>
      <c r="I3" s="262"/>
      <c r="J3" s="262"/>
      <c r="K3" s="262"/>
    </row>
    <row r="4" spans="1:12" ht="19.5" customHeight="1">
      <c r="A4" s="255"/>
      <c r="B4" s="255"/>
      <c r="C4" s="254"/>
      <c r="D4" s="218" t="s">
        <v>316</v>
      </c>
      <c r="E4" s="218" t="s">
        <v>482</v>
      </c>
      <c r="F4" s="218" t="s">
        <v>483</v>
      </c>
      <c r="G4" s="218" t="s">
        <v>484</v>
      </c>
      <c r="H4" s="218" t="s">
        <v>316</v>
      </c>
      <c r="I4" s="218" t="s">
        <v>482</v>
      </c>
      <c r="J4" s="218" t="s">
        <v>483</v>
      </c>
      <c r="K4" s="218" t="s">
        <v>484</v>
      </c>
    </row>
    <row r="5" spans="1:12" ht="28.5" customHeight="1">
      <c r="A5" s="255"/>
      <c r="B5" s="255"/>
      <c r="C5" s="227">
        <v>30587091.18</v>
      </c>
      <c r="D5" s="228">
        <v>3297091.18</v>
      </c>
      <c r="E5" s="228">
        <v>3297091.18</v>
      </c>
      <c r="F5" s="228" t="s">
        <v>542</v>
      </c>
      <c r="G5" s="228" t="s">
        <v>542</v>
      </c>
      <c r="H5" s="228">
        <v>27290000</v>
      </c>
      <c r="I5" s="229">
        <v>27290000</v>
      </c>
      <c r="J5" s="213" t="s">
        <v>542</v>
      </c>
      <c r="K5" s="213" t="s">
        <v>542</v>
      </c>
    </row>
    <row r="6" spans="1:12" ht="120" customHeight="1">
      <c r="A6" s="268" t="s">
        <v>543</v>
      </c>
      <c r="B6" s="219" t="s">
        <v>485</v>
      </c>
      <c r="C6" s="259" t="s">
        <v>608</v>
      </c>
      <c r="D6" s="259"/>
      <c r="E6" s="259"/>
      <c r="F6" s="259"/>
      <c r="G6" s="259"/>
      <c r="H6" s="259"/>
      <c r="I6" s="259"/>
      <c r="J6" s="259"/>
      <c r="K6" s="259"/>
    </row>
    <row r="7" spans="1:12" ht="21">
      <c r="A7" s="268" t="s">
        <v>543</v>
      </c>
      <c r="B7" s="260" t="s">
        <v>486</v>
      </c>
      <c r="C7" s="260"/>
      <c r="D7" s="260"/>
      <c r="E7" s="260"/>
      <c r="F7" s="260"/>
      <c r="G7" s="260"/>
      <c r="H7" s="260"/>
      <c r="I7" s="260"/>
      <c r="J7" s="260"/>
      <c r="K7" s="260"/>
    </row>
    <row r="8" spans="1:12" ht="27">
      <c r="A8" s="268" t="s">
        <v>543</v>
      </c>
      <c r="B8" s="214" t="s">
        <v>487</v>
      </c>
      <c r="C8" s="256" t="s">
        <v>488</v>
      </c>
      <c r="D8" s="258"/>
      <c r="E8" s="256" t="s">
        <v>489</v>
      </c>
      <c r="F8" s="257"/>
      <c r="G8" s="258"/>
      <c r="H8" s="214" t="s">
        <v>490</v>
      </c>
      <c r="I8" s="214" t="s">
        <v>491</v>
      </c>
      <c r="J8" s="214" t="s">
        <v>492</v>
      </c>
      <c r="K8" s="214" t="s">
        <v>493</v>
      </c>
    </row>
    <row r="9" spans="1:12" ht="24.95" customHeight="1">
      <c r="A9" s="269" t="s">
        <v>543</v>
      </c>
      <c r="B9" s="215" t="s">
        <v>544</v>
      </c>
      <c r="C9" s="265" t="s">
        <v>545</v>
      </c>
      <c r="D9" s="266" t="s">
        <v>542</v>
      </c>
      <c r="E9" s="263" t="s">
        <v>546</v>
      </c>
      <c r="F9" s="263" t="s">
        <v>542</v>
      </c>
      <c r="G9" s="263" t="s">
        <v>542</v>
      </c>
      <c r="H9" s="215" t="s">
        <v>547</v>
      </c>
      <c r="I9" s="215" t="s">
        <v>548</v>
      </c>
      <c r="J9" s="216" t="s">
        <v>549</v>
      </c>
      <c r="K9" s="217" t="s">
        <v>548</v>
      </c>
    </row>
    <row r="10" spans="1:12" ht="24.95" customHeight="1">
      <c r="A10" s="269" t="s">
        <v>543</v>
      </c>
      <c r="B10" s="215" t="s">
        <v>544</v>
      </c>
      <c r="C10" s="265" t="s">
        <v>545</v>
      </c>
      <c r="D10" s="266"/>
      <c r="E10" s="263" t="s">
        <v>550</v>
      </c>
      <c r="F10" s="263"/>
      <c r="G10" s="263"/>
      <c r="H10" s="215" t="s">
        <v>547</v>
      </c>
      <c r="I10" s="215" t="s">
        <v>551</v>
      </c>
      <c r="J10" s="216" t="s">
        <v>552</v>
      </c>
      <c r="K10" s="217" t="s">
        <v>548</v>
      </c>
    </row>
    <row r="11" spans="1:12" ht="24.95" customHeight="1">
      <c r="A11" s="269" t="s">
        <v>543</v>
      </c>
      <c r="B11" s="215" t="s">
        <v>544</v>
      </c>
      <c r="C11" s="265" t="s">
        <v>545</v>
      </c>
      <c r="D11" s="266"/>
      <c r="E11" s="263" t="s">
        <v>553</v>
      </c>
      <c r="F11" s="263"/>
      <c r="G11" s="263"/>
      <c r="H11" s="215" t="s">
        <v>547</v>
      </c>
      <c r="I11" s="215" t="s">
        <v>554</v>
      </c>
      <c r="J11" s="216" t="s">
        <v>555</v>
      </c>
      <c r="K11" s="217" t="s">
        <v>556</v>
      </c>
    </row>
    <row r="12" spans="1:12" ht="24.95" customHeight="1">
      <c r="A12" s="269" t="s">
        <v>543</v>
      </c>
      <c r="B12" s="215" t="s">
        <v>544</v>
      </c>
      <c r="C12" s="265" t="s">
        <v>545</v>
      </c>
      <c r="D12" s="266"/>
      <c r="E12" s="263" t="s">
        <v>557</v>
      </c>
      <c r="F12" s="263"/>
      <c r="G12" s="263"/>
      <c r="H12" s="215" t="s">
        <v>547</v>
      </c>
      <c r="I12" s="215" t="s">
        <v>558</v>
      </c>
      <c r="J12" s="216" t="s">
        <v>549</v>
      </c>
      <c r="K12" s="217" t="s">
        <v>556</v>
      </c>
    </row>
    <row r="13" spans="1:12" ht="24.95" customHeight="1">
      <c r="A13" s="269" t="s">
        <v>543</v>
      </c>
      <c r="B13" s="215" t="s">
        <v>544</v>
      </c>
      <c r="C13" s="265" t="s">
        <v>545</v>
      </c>
      <c r="D13" s="266"/>
      <c r="E13" s="263" t="s">
        <v>559</v>
      </c>
      <c r="F13" s="263"/>
      <c r="G13" s="263"/>
      <c r="H13" s="215" t="s">
        <v>547</v>
      </c>
      <c r="I13" s="215" t="s">
        <v>554</v>
      </c>
      <c r="J13" s="216" t="s">
        <v>560</v>
      </c>
      <c r="K13" s="217" t="s">
        <v>548</v>
      </c>
    </row>
    <row r="14" spans="1:12" ht="24.95" customHeight="1">
      <c r="A14" s="269" t="s">
        <v>543</v>
      </c>
      <c r="B14" s="215" t="s">
        <v>544</v>
      </c>
      <c r="C14" s="265" t="s">
        <v>545</v>
      </c>
      <c r="D14" s="266"/>
      <c r="E14" s="263" t="s">
        <v>561</v>
      </c>
      <c r="F14" s="263"/>
      <c r="G14" s="263"/>
      <c r="H14" s="215" t="s">
        <v>547</v>
      </c>
      <c r="I14" s="215" t="s">
        <v>554</v>
      </c>
      <c r="J14" s="216" t="s">
        <v>549</v>
      </c>
      <c r="K14" s="217" t="s">
        <v>548</v>
      </c>
    </row>
    <row r="15" spans="1:12" ht="24.95" customHeight="1">
      <c r="A15" s="269" t="s">
        <v>543</v>
      </c>
      <c r="B15" s="215" t="s">
        <v>544</v>
      </c>
      <c r="C15" s="265" t="s">
        <v>545</v>
      </c>
      <c r="D15" s="266"/>
      <c r="E15" s="263" t="s">
        <v>562</v>
      </c>
      <c r="F15" s="263"/>
      <c r="G15" s="263"/>
      <c r="H15" s="215" t="s">
        <v>547</v>
      </c>
      <c r="I15" s="215" t="s">
        <v>556</v>
      </c>
      <c r="J15" s="216" t="s">
        <v>563</v>
      </c>
      <c r="K15" s="217" t="s">
        <v>548</v>
      </c>
    </row>
    <row r="16" spans="1:12" ht="32.25" customHeight="1">
      <c r="A16" s="269" t="s">
        <v>543</v>
      </c>
      <c r="B16" s="215" t="s">
        <v>564</v>
      </c>
      <c r="C16" s="265" t="s">
        <v>565</v>
      </c>
      <c r="D16" s="266"/>
      <c r="E16" s="270" t="s">
        <v>566</v>
      </c>
      <c r="F16" s="271"/>
      <c r="G16" s="272"/>
      <c r="H16" s="215" t="s">
        <v>567</v>
      </c>
      <c r="I16" s="215" t="s">
        <v>568</v>
      </c>
      <c r="J16" s="216" t="s">
        <v>542</v>
      </c>
      <c r="K16" s="217" t="s">
        <v>548</v>
      </c>
    </row>
    <row r="17" spans="1:11" ht="24.95" customHeight="1">
      <c r="A17" s="269" t="s">
        <v>543</v>
      </c>
      <c r="B17" s="215" t="s">
        <v>569</v>
      </c>
      <c r="C17" s="265" t="s">
        <v>569</v>
      </c>
      <c r="D17" s="266"/>
      <c r="E17" s="263" t="s">
        <v>570</v>
      </c>
      <c r="F17" s="263"/>
      <c r="G17" s="263"/>
      <c r="H17" s="215" t="s">
        <v>547</v>
      </c>
      <c r="I17" s="215" t="s">
        <v>571</v>
      </c>
      <c r="J17" s="216" t="s">
        <v>555</v>
      </c>
      <c r="K17" s="217" t="s">
        <v>548</v>
      </c>
    </row>
    <row r="18" spans="1:11" ht="31.5" customHeight="1">
      <c r="A18" s="219" t="s">
        <v>572</v>
      </c>
      <c r="B18" s="264" t="s">
        <v>542</v>
      </c>
      <c r="C18" s="264"/>
      <c r="D18" s="264"/>
      <c r="E18" s="264"/>
      <c r="F18" s="264"/>
      <c r="G18" s="264"/>
      <c r="H18" s="264"/>
      <c r="I18" s="264"/>
      <c r="J18" s="264"/>
      <c r="K18" s="264"/>
    </row>
    <row r="19" spans="1:11">
      <c r="B19" s="112"/>
      <c r="C19" s="112"/>
      <c r="D19" s="112"/>
      <c r="E19" s="112"/>
      <c r="F19" s="112"/>
    </row>
    <row r="20" spans="1:11">
      <c r="B20" s="112"/>
      <c r="C20" s="112"/>
      <c r="D20" s="112"/>
      <c r="E20" s="112"/>
      <c r="F20" s="112"/>
    </row>
    <row r="21" spans="1:11">
      <c r="B21" s="112"/>
      <c r="C21" s="112"/>
      <c r="D21" s="112"/>
      <c r="E21" s="112"/>
      <c r="F21" s="112"/>
    </row>
    <row r="22" spans="1:11">
      <c r="B22" s="112"/>
      <c r="C22" s="112"/>
      <c r="D22" s="112"/>
      <c r="E22" s="112"/>
      <c r="F22" s="112"/>
    </row>
    <row r="23" spans="1:11">
      <c r="B23" s="112"/>
      <c r="C23" s="112"/>
      <c r="D23" s="112"/>
      <c r="E23" s="112"/>
      <c r="F23" s="112"/>
    </row>
    <row r="24" spans="1:11">
      <c r="B24" s="112"/>
      <c r="C24" s="112"/>
      <c r="D24" s="112"/>
      <c r="E24" s="112"/>
      <c r="F24" s="112"/>
    </row>
    <row r="25" spans="1:11">
      <c r="B25" s="112"/>
      <c r="C25" s="112"/>
      <c r="D25" s="112"/>
      <c r="E25" s="112"/>
      <c r="F25" s="112"/>
    </row>
    <row r="26" spans="1:11">
      <c r="B26" s="112"/>
      <c r="C26" s="112"/>
      <c r="D26" s="112"/>
      <c r="E26" s="112"/>
      <c r="F26" s="112"/>
    </row>
    <row r="27" spans="1:11">
      <c r="B27" s="112"/>
      <c r="C27" s="112"/>
      <c r="D27" s="112"/>
      <c r="E27" s="112"/>
      <c r="F27" s="112"/>
    </row>
    <row r="28" spans="1:11">
      <c r="B28" s="112"/>
      <c r="C28" s="112"/>
      <c r="D28" s="112"/>
      <c r="E28" s="112"/>
      <c r="F28" s="112"/>
    </row>
    <row r="29" spans="1:11">
      <c r="B29" s="112"/>
      <c r="C29" s="112"/>
      <c r="D29" s="112"/>
      <c r="E29" s="112"/>
      <c r="F29" s="112"/>
    </row>
    <row r="30" spans="1:11">
      <c r="B30" s="112"/>
      <c r="C30" s="112"/>
      <c r="D30" s="112"/>
      <c r="E30" s="112"/>
      <c r="F30" s="112"/>
    </row>
  </sheetData>
  <mergeCells count="29">
    <mergeCell ref="A2:L2"/>
    <mergeCell ref="C10:D10"/>
    <mergeCell ref="E10:G10"/>
    <mergeCell ref="C11:D11"/>
    <mergeCell ref="E11:G11"/>
    <mergeCell ref="A6:A17"/>
    <mergeCell ref="C9:D9"/>
    <mergeCell ref="E9:G9"/>
    <mergeCell ref="C12:D12"/>
    <mergeCell ref="E12:G12"/>
    <mergeCell ref="C13:D13"/>
    <mergeCell ref="E13:G13"/>
    <mergeCell ref="C14:D14"/>
    <mergeCell ref="C16:D16"/>
    <mergeCell ref="E16:G16"/>
    <mergeCell ref="C17:D17"/>
    <mergeCell ref="E17:G17"/>
    <mergeCell ref="B18:K18"/>
    <mergeCell ref="E14:G14"/>
    <mergeCell ref="C15:D15"/>
    <mergeCell ref="E15:G15"/>
    <mergeCell ref="C3:C4"/>
    <mergeCell ref="A3:B5"/>
    <mergeCell ref="E8:G8"/>
    <mergeCell ref="C8:D8"/>
    <mergeCell ref="C6:K6"/>
    <mergeCell ref="B7:K7"/>
    <mergeCell ref="D3:G3"/>
    <mergeCell ref="H3:K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90" zoomScaleNormal="90" workbookViewId="0">
      <selection activeCell="Q17" sqref="Q17"/>
    </sheetView>
  </sheetViews>
  <sheetFormatPr defaultRowHeight="13.5"/>
  <cols>
    <col min="1" max="1" width="16.25" style="120" customWidth="1"/>
    <col min="2" max="2" width="17.625" style="120" customWidth="1"/>
    <col min="3" max="3" width="13.875" style="120" customWidth="1"/>
    <col min="4" max="4" width="28.125" style="120" customWidth="1"/>
    <col min="5" max="5" width="11.375" style="120" customWidth="1"/>
    <col min="6" max="6" width="11.5" style="120" customWidth="1"/>
    <col min="7" max="9" width="9" style="120"/>
    <col min="10" max="10" width="7.5" style="120" customWidth="1"/>
    <col min="11" max="11" width="5" style="120" customWidth="1"/>
    <col min="12" max="12" width="5.625" style="120" customWidth="1"/>
    <col min="13" max="13" width="5.75" style="120" customWidth="1"/>
    <col min="14" max="14" width="6.25" style="120" customWidth="1"/>
    <col min="15" max="15" width="14.25" style="120" customWidth="1"/>
    <col min="16" max="16384" width="9" style="120"/>
  </cols>
  <sheetData>
    <row r="1" spans="1:15" ht="18" customHeight="1">
      <c r="A1" s="119" t="s">
        <v>441</v>
      </c>
    </row>
    <row r="3" spans="1:15" ht="24">
      <c r="A3" s="267" t="s">
        <v>494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5" ht="15.75">
      <c r="A4" s="221" t="s">
        <v>495</v>
      </c>
      <c r="B4" s="273" t="s">
        <v>573</v>
      </c>
      <c r="C4" s="273"/>
      <c r="D4" s="274" t="s">
        <v>582</v>
      </c>
      <c r="E4" s="275"/>
      <c r="F4" s="275"/>
      <c r="G4" s="275"/>
      <c r="H4" s="276"/>
      <c r="I4" s="277" t="s">
        <v>496</v>
      </c>
      <c r="J4" s="277"/>
      <c r="K4" s="273" t="s">
        <v>583</v>
      </c>
      <c r="L4" s="273"/>
      <c r="M4" s="273"/>
      <c r="N4" s="273"/>
      <c r="O4" s="273"/>
    </row>
    <row r="5" spans="1:15" ht="15.75">
      <c r="A5" s="221" t="s">
        <v>497</v>
      </c>
      <c r="B5" s="273" t="s">
        <v>574</v>
      </c>
      <c r="C5" s="273"/>
      <c r="D5" s="277" t="s">
        <v>498</v>
      </c>
      <c r="E5" s="277"/>
      <c r="F5" s="277"/>
      <c r="G5" s="278"/>
      <c r="H5" s="278"/>
      <c r="I5" s="277" t="s">
        <v>499</v>
      </c>
      <c r="J5" s="277"/>
      <c r="K5" s="279">
        <v>1500</v>
      </c>
      <c r="L5" s="279"/>
      <c r="M5" s="279"/>
      <c r="N5" s="279"/>
      <c r="O5" s="222" t="s">
        <v>500</v>
      </c>
    </row>
    <row r="6" spans="1:15" ht="31.5">
      <c r="A6" s="221" t="s">
        <v>501</v>
      </c>
      <c r="B6" s="273">
        <v>10</v>
      </c>
      <c r="C6" s="273"/>
      <c r="D6" s="277" t="s">
        <v>502</v>
      </c>
      <c r="E6" s="277"/>
      <c r="F6" s="277"/>
      <c r="G6" s="278"/>
      <c r="H6" s="278"/>
      <c r="I6" s="277" t="s">
        <v>503</v>
      </c>
      <c r="J6" s="277"/>
      <c r="K6" s="277"/>
      <c r="L6" s="277"/>
      <c r="M6" s="279">
        <v>1500</v>
      </c>
      <c r="N6" s="279"/>
      <c r="O6" s="222" t="s">
        <v>500</v>
      </c>
    </row>
    <row r="7" spans="1:15" ht="15.75">
      <c r="A7" s="277" t="s">
        <v>504</v>
      </c>
      <c r="B7" s="273" t="s">
        <v>584</v>
      </c>
      <c r="C7" s="273"/>
      <c r="D7" s="273"/>
      <c r="E7" s="273"/>
      <c r="F7" s="273"/>
      <c r="G7" s="273"/>
      <c r="H7" s="273"/>
      <c r="I7" s="277" t="s">
        <v>505</v>
      </c>
      <c r="J7" s="277"/>
      <c r="K7" s="277"/>
      <c r="L7" s="277"/>
      <c r="M7" s="279"/>
      <c r="N7" s="279"/>
      <c r="O7" s="222" t="s">
        <v>500</v>
      </c>
    </row>
    <row r="8" spans="1:15" ht="15.75">
      <c r="A8" s="277"/>
      <c r="B8" s="273"/>
      <c r="C8" s="273"/>
      <c r="D8" s="273"/>
      <c r="E8" s="273"/>
      <c r="F8" s="273"/>
      <c r="G8" s="273"/>
      <c r="H8" s="273"/>
      <c r="I8" s="277" t="s">
        <v>506</v>
      </c>
      <c r="J8" s="277"/>
      <c r="K8" s="277"/>
      <c r="L8" s="277"/>
      <c r="M8" s="279"/>
      <c r="N8" s="279"/>
      <c r="O8" s="222" t="s">
        <v>500</v>
      </c>
    </row>
    <row r="9" spans="1:15" ht="15.75">
      <c r="A9" s="277"/>
      <c r="B9" s="273"/>
      <c r="C9" s="273"/>
      <c r="D9" s="273"/>
      <c r="E9" s="273"/>
      <c r="F9" s="273"/>
      <c r="G9" s="273"/>
      <c r="H9" s="273"/>
      <c r="I9" s="277" t="s">
        <v>507</v>
      </c>
      <c r="J9" s="277"/>
      <c r="K9" s="277"/>
      <c r="L9" s="277"/>
      <c r="M9" s="279"/>
      <c r="N9" s="279"/>
      <c r="O9" s="222" t="s">
        <v>500</v>
      </c>
    </row>
    <row r="10" spans="1:15" ht="15.75">
      <c r="A10" s="277"/>
      <c r="B10" s="273"/>
      <c r="C10" s="273"/>
      <c r="D10" s="273"/>
      <c r="E10" s="273"/>
      <c r="F10" s="273"/>
      <c r="G10" s="273"/>
      <c r="H10" s="273"/>
      <c r="I10" s="277" t="s">
        <v>508</v>
      </c>
      <c r="J10" s="277"/>
      <c r="K10" s="277"/>
      <c r="L10" s="277"/>
      <c r="M10" s="279"/>
      <c r="N10" s="279"/>
      <c r="O10" s="222" t="s">
        <v>500</v>
      </c>
    </row>
    <row r="11" spans="1:15" ht="15.75">
      <c r="A11" s="220" t="s">
        <v>487</v>
      </c>
      <c r="B11" s="220" t="s">
        <v>488</v>
      </c>
      <c r="C11" s="280" t="s">
        <v>509</v>
      </c>
      <c r="D11" s="280"/>
      <c r="E11" s="220" t="s">
        <v>510</v>
      </c>
      <c r="F11" s="220" t="s">
        <v>511</v>
      </c>
      <c r="G11" s="220" t="s">
        <v>512</v>
      </c>
      <c r="H11" s="220" t="s">
        <v>513</v>
      </c>
      <c r="I11" s="220" t="s">
        <v>514</v>
      </c>
      <c r="J11" s="280" t="s">
        <v>515</v>
      </c>
      <c r="K11" s="280"/>
      <c r="L11" s="280" t="s">
        <v>516</v>
      </c>
      <c r="M11" s="280"/>
      <c r="N11" s="280" t="s">
        <v>517</v>
      </c>
      <c r="O11" s="280"/>
    </row>
    <row r="12" spans="1:15" ht="30" customHeight="1">
      <c r="A12" s="223" t="s">
        <v>518</v>
      </c>
      <c r="B12" s="223" t="s">
        <v>545</v>
      </c>
      <c r="C12" s="281" t="s">
        <v>585</v>
      </c>
      <c r="D12" s="281"/>
      <c r="E12" s="224" t="s">
        <v>547</v>
      </c>
      <c r="F12" s="224"/>
      <c r="G12" s="225" t="s">
        <v>586</v>
      </c>
      <c r="H12" s="225" t="s">
        <v>586</v>
      </c>
      <c r="I12" s="224" t="s">
        <v>587</v>
      </c>
      <c r="J12" s="282" t="s">
        <v>548</v>
      </c>
      <c r="K12" s="282"/>
      <c r="L12" s="282" t="s">
        <v>548</v>
      </c>
      <c r="M12" s="282"/>
      <c r="N12" s="281" t="s">
        <v>577</v>
      </c>
      <c r="O12" s="281"/>
    </row>
    <row r="13" spans="1:15" ht="30" customHeight="1">
      <c r="A13" s="223" t="s">
        <v>518</v>
      </c>
      <c r="B13" s="223" t="s">
        <v>545</v>
      </c>
      <c r="C13" s="281" t="s">
        <v>588</v>
      </c>
      <c r="D13" s="281"/>
      <c r="E13" s="224" t="s">
        <v>547</v>
      </c>
      <c r="F13" s="224"/>
      <c r="G13" s="225" t="s">
        <v>589</v>
      </c>
      <c r="H13" s="225" t="s">
        <v>589</v>
      </c>
      <c r="I13" s="224" t="s">
        <v>549</v>
      </c>
      <c r="J13" s="282" t="s">
        <v>548</v>
      </c>
      <c r="K13" s="282"/>
      <c r="L13" s="282" t="s">
        <v>548</v>
      </c>
      <c r="M13" s="282"/>
      <c r="N13" s="281" t="s">
        <v>577</v>
      </c>
      <c r="O13" s="281"/>
    </row>
    <row r="14" spans="1:15" ht="30" customHeight="1">
      <c r="A14" s="223" t="s">
        <v>518</v>
      </c>
      <c r="B14" s="223" t="s">
        <v>545</v>
      </c>
      <c r="C14" s="281" t="s">
        <v>561</v>
      </c>
      <c r="D14" s="281"/>
      <c r="E14" s="224" t="s">
        <v>547</v>
      </c>
      <c r="F14" s="224"/>
      <c r="G14" s="225" t="s">
        <v>590</v>
      </c>
      <c r="H14" s="225" t="s">
        <v>590</v>
      </c>
      <c r="I14" s="224" t="s">
        <v>549</v>
      </c>
      <c r="J14" s="282" t="s">
        <v>548</v>
      </c>
      <c r="K14" s="282"/>
      <c r="L14" s="282" t="s">
        <v>548</v>
      </c>
      <c r="M14" s="282"/>
      <c r="N14" s="281" t="s">
        <v>577</v>
      </c>
      <c r="O14" s="281"/>
    </row>
    <row r="15" spans="1:15" ht="37.5" customHeight="1">
      <c r="A15" s="223" t="s">
        <v>518</v>
      </c>
      <c r="B15" s="223" t="s">
        <v>591</v>
      </c>
      <c r="C15" s="281" t="s">
        <v>592</v>
      </c>
      <c r="D15" s="281"/>
      <c r="E15" s="224" t="s">
        <v>567</v>
      </c>
      <c r="F15" s="224"/>
      <c r="G15" s="225" t="s">
        <v>576</v>
      </c>
      <c r="H15" s="225" t="s">
        <v>576</v>
      </c>
      <c r="I15" s="224"/>
      <c r="J15" s="282" t="s">
        <v>593</v>
      </c>
      <c r="K15" s="282"/>
      <c r="L15" s="282" t="s">
        <v>593</v>
      </c>
      <c r="M15" s="282"/>
      <c r="N15" s="281" t="s">
        <v>577</v>
      </c>
      <c r="O15" s="281"/>
    </row>
    <row r="16" spans="1:15" ht="30" customHeight="1">
      <c r="A16" s="223" t="s">
        <v>518</v>
      </c>
      <c r="B16" s="223" t="s">
        <v>545</v>
      </c>
      <c r="C16" s="281" t="s">
        <v>594</v>
      </c>
      <c r="D16" s="281"/>
      <c r="E16" s="224" t="s">
        <v>547</v>
      </c>
      <c r="F16" s="224"/>
      <c r="G16" s="225" t="s">
        <v>576</v>
      </c>
      <c r="H16" s="225" t="s">
        <v>576</v>
      </c>
      <c r="I16" s="224" t="s">
        <v>587</v>
      </c>
      <c r="J16" s="282" t="s">
        <v>593</v>
      </c>
      <c r="K16" s="282"/>
      <c r="L16" s="282" t="s">
        <v>593</v>
      </c>
      <c r="M16" s="282"/>
      <c r="N16" s="281" t="s">
        <v>577</v>
      </c>
      <c r="O16" s="281"/>
    </row>
    <row r="17" spans="1:15" ht="30" customHeight="1">
      <c r="A17" s="223" t="s">
        <v>518</v>
      </c>
      <c r="B17" s="223" t="s">
        <v>575</v>
      </c>
      <c r="C17" s="281" t="s">
        <v>595</v>
      </c>
      <c r="D17" s="281"/>
      <c r="E17" s="224" t="s">
        <v>567</v>
      </c>
      <c r="F17" s="224"/>
      <c r="G17" s="225" t="s">
        <v>576</v>
      </c>
      <c r="H17" s="225" t="s">
        <v>576</v>
      </c>
      <c r="I17" s="224"/>
      <c r="J17" s="282" t="s">
        <v>593</v>
      </c>
      <c r="K17" s="282"/>
      <c r="L17" s="282" t="s">
        <v>593</v>
      </c>
      <c r="M17" s="282"/>
      <c r="N17" s="281" t="s">
        <v>577</v>
      </c>
      <c r="O17" s="281"/>
    </row>
    <row r="18" spans="1:15" ht="30" customHeight="1">
      <c r="A18" s="223" t="s">
        <v>518</v>
      </c>
      <c r="B18" s="223" t="s">
        <v>545</v>
      </c>
      <c r="C18" s="281" t="s">
        <v>596</v>
      </c>
      <c r="D18" s="281"/>
      <c r="E18" s="224" t="s">
        <v>547</v>
      </c>
      <c r="F18" s="224"/>
      <c r="G18" s="225" t="s">
        <v>597</v>
      </c>
      <c r="H18" s="225" t="s">
        <v>597</v>
      </c>
      <c r="I18" s="224" t="s">
        <v>587</v>
      </c>
      <c r="J18" s="282" t="s">
        <v>548</v>
      </c>
      <c r="K18" s="282"/>
      <c r="L18" s="282" t="s">
        <v>548</v>
      </c>
      <c r="M18" s="282"/>
      <c r="N18" s="281" t="s">
        <v>577</v>
      </c>
      <c r="O18" s="281"/>
    </row>
    <row r="19" spans="1:15" ht="30" customHeight="1">
      <c r="A19" s="223" t="s">
        <v>518</v>
      </c>
      <c r="B19" s="223" t="s">
        <v>545</v>
      </c>
      <c r="C19" s="281" t="s">
        <v>598</v>
      </c>
      <c r="D19" s="281"/>
      <c r="E19" s="224" t="s">
        <v>547</v>
      </c>
      <c r="F19" s="224"/>
      <c r="G19" s="225" t="s">
        <v>599</v>
      </c>
      <c r="H19" s="225" t="s">
        <v>599</v>
      </c>
      <c r="I19" s="224" t="s">
        <v>549</v>
      </c>
      <c r="J19" s="282" t="s">
        <v>548</v>
      </c>
      <c r="K19" s="282"/>
      <c r="L19" s="282" t="s">
        <v>548</v>
      </c>
      <c r="M19" s="282"/>
      <c r="N19" s="281" t="s">
        <v>577</v>
      </c>
      <c r="O19" s="281"/>
    </row>
    <row r="20" spans="1:15" ht="30" customHeight="1">
      <c r="A20" s="223" t="s">
        <v>518</v>
      </c>
      <c r="B20" s="223" t="s">
        <v>545</v>
      </c>
      <c r="C20" s="281" t="s">
        <v>600</v>
      </c>
      <c r="D20" s="281"/>
      <c r="E20" s="224" t="s">
        <v>547</v>
      </c>
      <c r="F20" s="224"/>
      <c r="G20" s="225" t="s">
        <v>556</v>
      </c>
      <c r="H20" s="225" t="s">
        <v>556</v>
      </c>
      <c r="I20" s="224" t="s">
        <v>549</v>
      </c>
      <c r="J20" s="282" t="s">
        <v>548</v>
      </c>
      <c r="K20" s="282"/>
      <c r="L20" s="282" t="s">
        <v>548</v>
      </c>
      <c r="M20" s="282"/>
      <c r="N20" s="281" t="s">
        <v>577</v>
      </c>
      <c r="O20" s="281"/>
    </row>
    <row r="21" spans="1:15" ht="75" customHeight="1">
      <c r="A21" s="223" t="s">
        <v>578</v>
      </c>
      <c r="B21" s="223" t="s">
        <v>601</v>
      </c>
      <c r="C21" s="281" t="s">
        <v>602</v>
      </c>
      <c r="D21" s="281"/>
      <c r="E21" s="224" t="s">
        <v>567</v>
      </c>
      <c r="F21" s="224"/>
      <c r="G21" s="225" t="s">
        <v>576</v>
      </c>
      <c r="H21" s="225" t="s">
        <v>576</v>
      </c>
      <c r="I21" s="224"/>
      <c r="J21" s="282" t="s">
        <v>593</v>
      </c>
      <c r="K21" s="282"/>
      <c r="L21" s="282" t="s">
        <v>593</v>
      </c>
      <c r="M21" s="282"/>
      <c r="N21" s="281" t="s">
        <v>577</v>
      </c>
      <c r="O21" s="281"/>
    </row>
    <row r="22" spans="1:15" ht="57.75" customHeight="1">
      <c r="A22" s="223" t="s">
        <v>578</v>
      </c>
      <c r="B22" s="223" t="s">
        <v>579</v>
      </c>
      <c r="C22" s="281" t="s">
        <v>603</v>
      </c>
      <c r="D22" s="281"/>
      <c r="E22" s="224" t="s">
        <v>567</v>
      </c>
      <c r="F22" s="224"/>
      <c r="G22" s="225" t="s">
        <v>576</v>
      </c>
      <c r="H22" s="225" t="s">
        <v>576</v>
      </c>
      <c r="I22" s="224"/>
      <c r="J22" s="282" t="s">
        <v>593</v>
      </c>
      <c r="K22" s="282"/>
      <c r="L22" s="282" t="s">
        <v>593</v>
      </c>
      <c r="M22" s="282"/>
      <c r="N22" s="281" t="s">
        <v>577</v>
      </c>
      <c r="O22" s="281"/>
    </row>
    <row r="23" spans="1:15" ht="30" customHeight="1">
      <c r="A23" s="223" t="s">
        <v>519</v>
      </c>
      <c r="B23" s="223" t="s">
        <v>580</v>
      </c>
      <c r="C23" s="281" t="s">
        <v>581</v>
      </c>
      <c r="D23" s="281"/>
      <c r="E23" s="224" t="s">
        <v>547</v>
      </c>
      <c r="F23" s="224"/>
      <c r="G23" s="225" t="s">
        <v>571</v>
      </c>
      <c r="H23" s="225" t="s">
        <v>571</v>
      </c>
      <c r="I23" s="224" t="s">
        <v>555</v>
      </c>
      <c r="J23" s="282" t="s">
        <v>593</v>
      </c>
      <c r="K23" s="282"/>
      <c r="L23" s="282" t="s">
        <v>593</v>
      </c>
      <c r="M23" s="282"/>
      <c r="N23" s="281" t="s">
        <v>577</v>
      </c>
      <c r="O23" s="281"/>
    </row>
    <row r="24" spans="1:15">
      <c r="A24" s="205"/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</row>
    <row r="25" spans="1:15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</row>
    <row r="26" spans="1:15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</row>
  </sheetData>
  <mergeCells count="77">
    <mergeCell ref="N14:O14"/>
    <mergeCell ref="C15:D15"/>
    <mergeCell ref="J15:K15"/>
    <mergeCell ref="L15:M15"/>
    <mergeCell ref="N15:O15"/>
    <mergeCell ref="C14:D14"/>
    <mergeCell ref="J14:K14"/>
    <mergeCell ref="L14:M14"/>
    <mergeCell ref="C12:D12"/>
    <mergeCell ref="J12:K12"/>
    <mergeCell ref="L12:M12"/>
    <mergeCell ref="N12:O12"/>
    <mergeCell ref="C13:D13"/>
    <mergeCell ref="J13:K13"/>
    <mergeCell ref="L13:M13"/>
    <mergeCell ref="N13:O13"/>
    <mergeCell ref="C23:D23"/>
    <mergeCell ref="J23:K23"/>
    <mergeCell ref="L23:M23"/>
    <mergeCell ref="N23:O23"/>
    <mergeCell ref="C20:D20"/>
    <mergeCell ref="J20:K20"/>
    <mergeCell ref="L20:M20"/>
    <mergeCell ref="N20:O20"/>
    <mergeCell ref="C21:D21"/>
    <mergeCell ref="J21:K21"/>
    <mergeCell ref="L21:M21"/>
    <mergeCell ref="N21:O21"/>
    <mergeCell ref="L16:M16"/>
    <mergeCell ref="N16:O16"/>
    <mergeCell ref="C17:D17"/>
    <mergeCell ref="J17:K17"/>
    <mergeCell ref="L17:M17"/>
    <mergeCell ref="N17:O17"/>
    <mergeCell ref="C16:D16"/>
    <mergeCell ref="J16:K16"/>
    <mergeCell ref="C11:D11"/>
    <mergeCell ref="J11:K11"/>
    <mergeCell ref="L11:M11"/>
    <mergeCell ref="N11:O11"/>
    <mergeCell ref="C22:D22"/>
    <mergeCell ref="J22:K22"/>
    <mergeCell ref="L22:M22"/>
    <mergeCell ref="N22:O22"/>
    <mergeCell ref="C18:D18"/>
    <mergeCell ref="J18:K18"/>
    <mergeCell ref="L18:M18"/>
    <mergeCell ref="N18:O18"/>
    <mergeCell ref="C19:D19"/>
    <mergeCell ref="J19:K19"/>
    <mergeCell ref="L19:M19"/>
    <mergeCell ref="N19:O19"/>
    <mergeCell ref="A7:A10"/>
    <mergeCell ref="B7:H10"/>
    <mergeCell ref="I7:L7"/>
    <mergeCell ref="M7:N7"/>
    <mergeCell ref="I8:L8"/>
    <mergeCell ref="M8:N8"/>
    <mergeCell ref="I9:L9"/>
    <mergeCell ref="M9:N9"/>
    <mergeCell ref="I10:L10"/>
    <mergeCell ref="M10:N10"/>
    <mergeCell ref="B5:C5"/>
    <mergeCell ref="D5:F5"/>
    <mergeCell ref="G5:H5"/>
    <mergeCell ref="I5:J5"/>
    <mergeCell ref="K5:N5"/>
    <mergeCell ref="B6:C6"/>
    <mergeCell ref="D6:F6"/>
    <mergeCell ref="G6:H6"/>
    <mergeCell ref="I6:L6"/>
    <mergeCell ref="M6:N6"/>
    <mergeCell ref="A3:O3"/>
    <mergeCell ref="B4:C4"/>
    <mergeCell ref="D4:H4"/>
    <mergeCell ref="I4:J4"/>
    <mergeCell ref="K4:O4"/>
  </mergeCells>
  <phoneticPr fontId="2" type="noConversion"/>
  <printOptions horizontalCentered="1"/>
  <pageMargins left="0" right="0" top="0.39370078740157483" bottom="0.3937007874015748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workbookViewId="0">
      <selection activeCell="D13" sqref="D13"/>
    </sheetView>
  </sheetViews>
  <sheetFormatPr defaultColWidth="6.875" defaultRowHeight="20.100000000000001" customHeight="1"/>
  <cols>
    <col min="1" max="1" width="22.875" style="33" customWidth="1"/>
    <col min="2" max="2" width="19" style="33" customWidth="1"/>
    <col min="3" max="3" width="20.5" style="33" customWidth="1"/>
    <col min="4" max="7" width="19" style="33" customWidth="1"/>
    <col min="8" max="256" width="6.875" style="34"/>
    <col min="257" max="257" width="22.875" style="34" customWidth="1"/>
    <col min="258" max="258" width="19" style="34" customWidth="1"/>
    <col min="259" max="259" width="20.5" style="34" customWidth="1"/>
    <col min="260" max="263" width="19" style="34" customWidth="1"/>
    <col min="264" max="512" width="6.875" style="34"/>
    <col min="513" max="513" width="22.875" style="34" customWidth="1"/>
    <col min="514" max="514" width="19" style="34" customWidth="1"/>
    <col min="515" max="515" width="20.5" style="34" customWidth="1"/>
    <col min="516" max="519" width="19" style="34" customWidth="1"/>
    <col min="520" max="768" width="6.875" style="34"/>
    <col min="769" max="769" width="22.875" style="34" customWidth="1"/>
    <col min="770" max="770" width="19" style="34" customWidth="1"/>
    <col min="771" max="771" width="20.5" style="34" customWidth="1"/>
    <col min="772" max="775" width="19" style="34" customWidth="1"/>
    <col min="776" max="1024" width="6.875" style="34"/>
    <col min="1025" max="1025" width="22.875" style="34" customWidth="1"/>
    <col min="1026" max="1026" width="19" style="34" customWidth="1"/>
    <col min="1027" max="1027" width="20.5" style="34" customWidth="1"/>
    <col min="1028" max="1031" width="19" style="34" customWidth="1"/>
    <col min="1032" max="1280" width="6.875" style="34"/>
    <col min="1281" max="1281" width="22.875" style="34" customWidth="1"/>
    <col min="1282" max="1282" width="19" style="34" customWidth="1"/>
    <col min="1283" max="1283" width="20.5" style="34" customWidth="1"/>
    <col min="1284" max="1287" width="19" style="34" customWidth="1"/>
    <col min="1288" max="1536" width="6.875" style="34"/>
    <col min="1537" max="1537" width="22.875" style="34" customWidth="1"/>
    <col min="1538" max="1538" width="19" style="34" customWidth="1"/>
    <col min="1539" max="1539" width="20.5" style="34" customWidth="1"/>
    <col min="1540" max="1543" width="19" style="34" customWidth="1"/>
    <col min="1544" max="1792" width="6.875" style="34"/>
    <col min="1793" max="1793" width="22.875" style="34" customWidth="1"/>
    <col min="1794" max="1794" width="19" style="34" customWidth="1"/>
    <col min="1795" max="1795" width="20.5" style="34" customWidth="1"/>
    <col min="1796" max="1799" width="19" style="34" customWidth="1"/>
    <col min="1800" max="2048" width="6.875" style="34"/>
    <col min="2049" max="2049" width="22.875" style="34" customWidth="1"/>
    <col min="2050" max="2050" width="19" style="34" customWidth="1"/>
    <col min="2051" max="2051" width="20.5" style="34" customWidth="1"/>
    <col min="2052" max="2055" width="19" style="34" customWidth="1"/>
    <col min="2056" max="2304" width="6.875" style="34"/>
    <col min="2305" max="2305" width="22.875" style="34" customWidth="1"/>
    <col min="2306" max="2306" width="19" style="34" customWidth="1"/>
    <col min="2307" max="2307" width="20.5" style="34" customWidth="1"/>
    <col min="2308" max="2311" width="19" style="34" customWidth="1"/>
    <col min="2312" max="2560" width="6.875" style="34"/>
    <col min="2561" max="2561" width="22.875" style="34" customWidth="1"/>
    <col min="2562" max="2562" width="19" style="34" customWidth="1"/>
    <col min="2563" max="2563" width="20.5" style="34" customWidth="1"/>
    <col min="2564" max="2567" width="19" style="34" customWidth="1"/>
    <col min="2568" max="2816" width="6.875" style="34"/>
    <col min="2817" max="2817" width="22.875" style="34" customWidth="1"/>
    <col min="2818" max="2818" width="19" style="34" customWidth="1"/>
    <col min="2819" max="2819" width="20.5" style="34" customWidth="1"/>
    <col min="2820" max="2823" width="19" style="34" customWidth="1"/>
    <col min="2824" max="3072" width="6.875" style="34"/>
    <col min="3073" max="3073" width="22.875" style="34" customWidth="1"/>
    <col min="3074" max="3074" width="19" style="34" customWidth="1"/>
    <col min="3075" max="3075" width="20.5" style="34" customWidth="1"/>
    <col min="3076" max="3079" width="19" style="34" customWidth="1"/>
    <col min="3080" max="3328" width="6.875" style="34"/>
    <col min="3329" max="3329" width="22.875" style="34" customWidth="1"/>
    <col min="3330" max="3330" width="19" style="34" customWidth="1"/>
    <col min="3331" max="3331" width="20.5" style="34" customWidth="1"/>
    <col min="3332" max="3335" width="19" style="34" customWidth="1"/>
    <col min="3336" max="3584" width="6.875" style="34"/>
    <col min="3585" max="3585" width="22.875" style="34" customWidth="1"/>
    <col min="3586" max="3586" width="19" style="34" customWidth="1"/>
    <col min="3587" max="3587" width="20.5" style="34" customWidth="1"/>
    <col min="3588" max="3591" width="19" style="34" customWidth="1"/>
    <col min="3592" max="3840" width="6.875" style="34"/>
    <col min="3841" max="3841" width="22.875" style="34" customWidth="1"/>
    <col min="3842" max="3842" width="19" style="34" customWidth="1"/>
    <col min="3843" max="3843" width="20.5" style="34" customWidth="1"/>
    <col min="3844" max="3847" width="19" style="34" customWidth="1"/>
    <col min="3848" max="4096" width="6.875" style="34"/>
    <col min="4097" max="4097" width="22.875" style="34" customWidth="1"/>
    <col min="4098" max="4098" width="19" style="34" customWidth="1"/>
    <col min="4099" max="4099" width="20.5" style="34" customWidth="1"/>
    <col min="4100" max="4103" width="19" style="34" customWidth="1"/>
    <col min="4104" max="4352" width="6.875" style="34"/>
    <col min="4353" max="4353" width="22.875" style="34" customWidth="1"/>
    <col min="4354" max="4354" width="19" style="34" customWidth="1"/>
    <col min="4355" max="4355" width="20.5" style="34" customWidth="1"/>
    <col min="4356" max="4359" width="19" style="34" customWidth="1"/>
    <col min="4360" max="4608" width="6.875" style="34"/>
    <col min="4609" max="4609" width="22.875" style="34" customWidth="1"/>
    <col min="4610" max="4610" width="19" style="34" customWidth="1"/>
    <col min="4611" max="4611" width="20.5" style="34" customWidth="1"/>
    <col min="4612" max="4615" width="19" style="34" customWidth="1"/>
    <col min="4616" max="4864" width="6.875" style="34"/>
    <col min="4865" max="4865" width="22.875" style="34" customWidth="1"/>
    <col min="4866" max="4866" width="19" style="34" customWidth="1"/>
    <col min="4867" max="4867" width="20.5" style="34" customWidth="1"/>
    <col min="4868" max="4871" width="19" style="34" customWidth="1"/>
    <col min="4872" max="5120" width="6.875" style="34"/>
    <col min="5121" max="5121" width="22.875" style="34" customWidth="1"/>
    <col min="5122" max="5122" width="19" style="34" customWidth="1"/>
    <col min="5123" max="5123" width="20.5" style="34" customWidth="1"/>
    <col min="5124" max="5127" width="19" style="34" customWidth="1"/>
    <col min="5128" max="5376" width="6.875" style="34"/>
    <col min="5377" max="5377" width="22.875" style="34" customWidth="1"/>
    <col min="5378" max="5378" width="19" style="34" customWidth="1"/>
    <col min="5379" max="5379" width="20.5" style="34" customWidth="1"/>
    <col min="5380" max="5383" width="19" style="34" customWidth="1"/>
    <col min="5384" max="5632" width="6.875" style="34"/>
    <col min="5633" max="5633" width="22.875" style="34" customWidth="1"/>
    <col min="5634" max="5634" width="19" style="34" customWidth="1"/>
    <col min="5635" max="5635" width="20.5" style="34" customWidth="1"/>
    <col min="5636" max="5639" width="19" style="34" customWidth="1"/>
    <col min="5640" max="5888" width="6.875" style="34"/>
    <col min="5889" max="5889" width="22.875" style="34" customWidth="1"/>
    <col min="5890" max="5890" width="19" style="34" customWidth="1"/>
    <col min="5891" max="5891" width="20.5" style="34" customWidth="1"/>
    <col min="5892" max="5895" width="19" style="34" customWidth="1"/>
    <col min="5896" max="6144" width="6.875" style="34"/>
    <col min="6145" max="6145" width="22.875" style="34" customWidth="1"/>
    <col min="6146" max="6146" width="19" style="34" customWidth="1"/>
    <col min="6147" max="6147" width="20.5" style="34" customWidth="1"/>
    <col min="6148" max="6151" width="19" style="34" customWidth="1"/>
    <col min="6152" max="6400" width="6.875" style="34"/>
    <col min="6401" max="6401" width="22.875" style="34" customWidth="1"/>
    <col min="6402" max="6402" width="19" style="34" customWidth="1"/>
    <col min="6403" max="6403" width="20.5" style="34" customWidth="1"/>
    <col min="6404" max="6407" width="19" style="34" customWidth="1"/>
    <col min="6408" max="6656" width="6.875" style="34"/>
    <col min="6657" max="6657" width="22.875" style="34" customWidth="1"/>
    <col min="6658" max="6658" width="19" style="34" customWidth="1"/>
    <col min="6659" max="6659" width="20.5" style="34" customWidth="1"/>
    <col min="6660" max="6663" width="19" style="34" customWidth="1"/>
    <col min="6664" max="6912" width="6.875" style="34"/>
    <col min="6913" max="6913" width="22.875" style="34" customWidth="1"/>
    <col min="6914" max="6914" width="19" style="34" customWidth="1"/>
    <col min="6915" max="6915" width="20.5" style="34" customWidth="1"/>
    <col min="6916" max="6919" width="19" style="34" customWidth="1"/>
    <col min="6920" max="7168" width="6.875" style="34"/>
    <col min="7169" max="7169" width="22.875" style="34" customWidth="1"/>
    <col min="7170" max="7170" width="19" style="34" customWidth="1"/>
    <col min="7171" max="7171" width="20.5" style="34" customWidth="1"/>
    <col min="7172" max="7175" width="19" style="34" customWidth="1"/>
    <col min="7176" max="7424" width="6.875" style="34"/>
    <col min="7425" max="7425" width="22.875" style="34" customWidth="1"/>
    <col min="7426" max="7426" width="19" style="34" customWidth="1"/>
    <col min="7427" max="7427" width="20.5" style="34" customWidth="1"/>
    <col min="7428" max="7431" width="19" style="34" customWidth="1"/>
    <col min="7432" max="7680" width="6.875" style="34"/>
    <col min="7681" max="7681" width="22.875" style="34" customWidth="1"/>
    <col min="7682" max="7682" width="19" style="34" customWidth="1"/>
    <col min="7683" max="7683" width="20.5" style="34" customWidth="1"/>
    <col min="7684" max="7687" width="19" style="34" customWidth="1"/>
    <col min="7688" max="7936" width="6.875" style="34"/>
    <col min="7937" max="7937" width="22.875" style="34" customWidth="1"/>
    <col min="7938" max="7938" width="19" style="34" customWidth="1"/>
    <col min="7939" max="7939" width="20.5" style="34" customWidth="1"/>
    <col min="7940" max="7943" width="19" style="34" customWidth="1"/>
    <col min="7944" max="8192" width="6.875" style="34"/>
    <col min="8193" max="8193" width="22.875" style="34" customWidth="1"/>
    <col min="8194" max="8194" width="19" style="34" customWidth="1"/>
    <col min="8195" max="8195" width="20.5" style="34" customWidth="1"/>
    <col min="8196" max="8199" width="19" style="34" customWidth="1"/>
    <col min="8200" max="8448" width="6.875" style="34"/>
    <col min="8449" max="8449" width="22.875" style="34" customWidth="1"/>
    <col min="8450" max="8450" width="19" style="34" customWidth="1"/>
    <col min="8451" max="8451" width="20.5" style="34" customWidth="1"/>
    <col min="8452" max="8455" width="19" style="34" customWidth="1"/>
    <col min="8456" max="8704" width="6.875" style="34"/>
    <col min="8705" max="8705" width="22.875" style="34" customWidth="1"/>
    <col min="8706" max="8706" width="19" style="34" customWidth="1"/>
    <col min="8707" max="8707" width="20.5" style="34" customWidth="1"/>
    <col min="8708" max="8711" width="19" style="34" customWidth="1"/>
    <col min="8712" max="8960" width="6.875" style="34"/>
    <col min="8961" max="8961" width="22.875" style="34" customWidth="1"/>
    <col min="8962" max="8962" width="19" style="34" customWidth="1"/>
    <col min="8963" max="8963" width="20.5" style="34" customWidth="1"/>
    <col min="8964" max="8967" width="19" style="34" customWidth="1"/>
    <col min="8968" max="9216" width="6.875" style="34"/>
    <col min="9217" max="9217" width="22.875" style="34" customWidth="1"/>
    <col min="9218" max="9218" width="19" style="34" customWidth="1"/>
    <col min="9219" max="9219" width="20.5" style="34" customWidth="1"/>
    <col min="9220" max="9223" width="19" style="34" customWidth="1"/>
    <col min="9224" max="9472" width="6.875" style="34"/>
    <col min="9473" max="9473" width="22.875" style="34" customWidth="1"/>
    <col min="9474" max="9474" width="19" style="34" customWidth="1"/>
    <col min="9475" max="9475" width="20.5" style="34" customWidth="1"/>
    <col min="9476" max="9479" width="19" style="34" customWidth="1"/>
    <col min="9480" max="9728" width="6.875" style="34"/>
    <col min="9729" max="9729" width="22.875" style="34" customWidth="1"/>
    <col min="9730" max="9730" width="19" style="34" customWidth="1"/>
    <col min="9731" max="9731" width="20.5" style="34" customWidth="1"/>
    <col min="9732" max="9735" width="19" style="34" customWidth="1"/>
    <col min="9736" max="9984" width="6.875" style="34"/>
    <col min="9985" max="9985" width="22.875" style="34" customWidth="1"/>
    <col min="9986" max="9986" width="19" style="34" customWidth="1"/>
    <col min="9987" max="9987" width="20.5" style="34" customWidth="1"/>
    <col min="9988" max="9991" width="19" style="34" customWidth="1"/>
    <col min="9992" max="10240" width="6.875" style="34"/>
    <col min="10241" max="10241" width="22.875" style="34" customWidth="1"/>
    <col min="10242" max="10242" width="19" style="34" customWidth="1"/>
    <col min="10243" max="10243" width="20.5" style="34" customWidth="1"/>
    <col min="10244" max="10247" width="19" style="34" customWidth="1"/>
    <col min="10248" max="10496" width="6.875" style="34"/>
    <col min="10497" max="10497" width="22.875" style="34" customWidth="1"/>
    <col min="10498" max="10498" width="19" style="34" customWidth="1"/>
    <col min="10499" max="10499" width="20.5" style="34" customWidth="1"/>
    <col min="10500" max="10503" width="19" style="34" customWidth="1"/>
    <col min="10504" max="10752" width="6.875" style="34"/>
    <col min="10753" max="10753" width="22.875" style="34" customWidth="1"/>
    <col min="10754" max="10754" width="19" style="34" customWidth="1"/>
    <col min="10755" max="10755" width="20.5" style="34" customWidth="1"/>
    <col min="10756" max="10759" width="19" style="34" customWidth="1"/>
    <col min="10760" max="11008" width="6.875" style="34"/>
    <col min="11009" max="11009" width="22.875" style="34" customWidth="1"/>
    <col min="11010" max="11010" width="19" style="34" customWidth="1"/>
    <col min="11011" max="11011" width="20.5" style="34" customWidth="1"/>
    <col min="11012" max="11015" width="19" style="34" customWidth="1"/>
    <col min="11016" max="11264" width="6.875" style="34"/>
    <col min="11265" max="11265" width="22.875" style="34" customWidth="1"/>
    <col min="11266" max="11266" width="19" style="34" customWidth="1"/>
    <col min="11267" max="11267" width="20.5" style="34" customWidth="1"/>
    <col min="11268" max="11271" width="19" style="34" customWidth="1"/>
    <col min="11272" max="11520" width="6.875" style="34"/>
    <col min="11521" max="11521" width="22.875" style="34" customWidth="1"/>
    <col min="11522" max="11522" width="19" style="34" customWidth="1"/>
    <col min="11523" max="11523" width="20.5" style="34" customWidth="1"/>
    <col min="11524" max="11527" width="19" style="34" customWidth="1"/>
    <col min="11528" max="11776" width="6.875" style="34"/>
    <col min="11777" max="11777" width="22.875" style="34" customWidth="1"/>
    <col min="11778" max="11778" width="19" style="34" customWidth="1"/>
    <col min="11779" max="11779" width="20.5" style="34" customWidth="1"/>
    <col min="11780" max="11783" width="19" style="34" customWidth="1"/>
    <col min="11784" max="12032" width="6.875" style="34"/>
    <col min="12033" max="12033" width="22.875" style="34" customWidth="1"/>
    <col min="12034" max="12034" width="19" style="34" customWidth="1"/>
    <col min="12035" max="12035" width="20.5" style="34" customWidth="1"/>
    <col min="12036" max="12039" width="19" style="34" customWidth="1"/>
    <col min="12040" max="12288" width="6.875" style="34"/>
    <col min="12289" max="12289" width="22.875" style="34" customWidth="1"/>
    <col min="12290" max="12290" width="19" style="34" customWidth="1"/>
    <col min="12291" max="12291" width="20.5" style="34" customWidth="1"/>
    <col min="12292" max="12295" width="19" style="34" customWidth="1"/>
    <col min="12296" max="12544" width="6.875" style="34"/>
    <col min="12545" max="12545" width="22.875" style="34" customWidth="1"/>
    <col min="12546" max="12546" width="19" style="34" customWidth="1"/>
    <col min="12547" max="12547" width="20.5" style="34" customWidth="1"/>
    <col min="12548" max="12551" width="19" style="34" customWidth="1"/>
    <col min="12552" max="12800" width="6.875" style="34"/>
    <col min="12801" max="12801" width="22.875" style="34" customWidth="1"/>
    <col min="12802" max="12802" width="19" style="34" customWidth="1"/>
    <col min="12803" max="12803" width="20.5" style="34" customWidth="1"/>
    <col min="12804" max="12807" width="19" style="34" customWidth="1"/>
    <col min="12808" max="13056" width="6.875" style="34"/>
    <col min="13057" max="13057" width="22.875" style="34" customWidth="1"/>
    <col min="13058" max="13058" width="19" style="34" customWidth="1"/>
    <col min="13059" max="13059" width="20.5" style="34" customWidth="1"/>
    <col min="13060" max="13063" width="19" style="34" customWidth="1"/>
    <col min="13064" max="13312" width="6.875" style="34"/>
    <col min="13313" max="13313" width="22.875" style="34" customWidth="1"/>
    <col min="13314" max="13314" width="19" style="34" customWidth="1"/>
    <col min="13315" max="13315" width="20.5" style="34" customWidth="1"/>
    <col min="13316" max="13319" width="19" style="34" customWidth="1"/>
    <col min="13320" max="13568" width="6.875" style="34"/>
    <col min="13569" max="13569" width="22.875" style="34" customWidth="1"/>
    <col min="13570" max="13570" width="19" style="34" customWidth="1"/>
    <col min="13571" max="13571" width="20.5" style="34" customWidth="1"/>
    <col min="13572" max="13575" width="19" style="34" customWidth="1"/>
    <col min="13576" max="13824" width="6.875" style="34"/>
    <col min="13825" max="13825" width="22.875" style="34" customWidth="1"/>
    <col min="13826" max="13826" width="19" style="34" customWidth="1"/>
    <col min="13827" max="13827" width="20.5" style="34" customWidth="1"/>
    <col min="13828" max="13831" width="19" style="34" customWidth="1"/>
    <col min="13832" max="14080" width="6.875" style="34"/>
    <col min="14081" max="14081" width="22.875" style="34" customWidth="1"/>
    <col min="14082" max="14082" width="19" style="34" customWidth="1"/>
    <col min="14083" max="14083" width="20.5" style="34" customWidth="1"/>
    <col min="14084" max="14087" width="19" style="34" customWidth="1"/>
    <col min="14088" max="14336" width="6.875" style="34"/>
    <col min="14337" max="14337" width="22.875" style="34" customWidth="1"/>
    <col min="14338" max="14338" width="19" style="34" customWidth="1"/>
    <col min="14339" max="14339" width="20.5" style="34" customWidth="1"/>
    <col min="14340" max="14343" width="19" style="34" customWidth="1"/>
    <col min="14344" max="14592" width="6.875" style="34"/>
    <col min="14593" max="14593" width="22.875" style="34" customWidth="1"/>
    <col min="14594" max="14594" width="19" style="34" customWidth="1"/>
    <col min="14595" max="14595" width="20.5" style="34" customWidth="1"/>
    <col min="14596" max="14599" width="19" style="34" customWidth="1"/>
    <col min="14600" max="14848" width="6.875" style="34"/>
    <col min="14849" max="14849" width="22.875" style="34" customWidth="1"/>
    <col min="14850" max="14850" width="19" style="34" customWidth="1"/>
    <col min="14851" max="14851" width="20.5" style="34" customWidth="1"/>
    <col min="14852" max="14855" width="19" style="34" customWidth="1"/>
    <col min="14856" max="15104" width="6.875" style="34"/>
    <col min="15105" max="15105" width="22.875" style="34" customWidth="1"/>
    <col min="15106" max="15106" width="19" style="34" customWidth="1"/>
    <col min="15107" max="15107" width="20.5" style="34" customWidth="1"/>
    <col min="15108" max="15111" width="19" style="34" customWidth="1"/>
    <col min="15112" max="15360" width="6.875" style="34"/>
    <col min="15361" max="15361" width="22.875" style="34" customWidth="1"/>
    <col min="15362" max="15362" width="19" style="34" customWidth="1"/>
    <col min="15363" max="15363" width="20.5" style="34" customWidth="1"/>
    <col min="15364" max="15367" width="19" style="34" customWidth="1"/>
    <col min="15368" max="15616" width="6.875" style="34"/>
    <col min="15617" max="15617" width="22.875" style="34" customWidth="1"/>
    <col min="15618" max="15618" width="19" style="34" customWidth="1"/>
    <col min="15619" max="15619" width="20.5" style="34" customWidth="1"/>
    <col min="15620" max="15623" width="19" style="34" customWidth="1"/>
    <col min="15624" max="15872" width="6.875" style="34"/>
    <col min="15873" max="15873" width="22.875" style="34" customWidth="1"/>
    <col min="15874" max="15874" width="19" style="34" customWidth="1"/>
    <col min="15875" max="15875" width="20.5" style="34" customWidth="1"/>
    <col min="15876" max="15879" width="19" style="34" customWidth="1"/>
    <col min="15880" max="16128" width="6.875" style="34"/>
    <col min="16129" max="16129" width="22.875" style="34" customWidth="1"/>
    <col min="16130" max="16130" width="19" style="34" customWidth="1"/>
    <col min="16131" max="16131" width="20.5" style="34" customWidth="1"/>
    <col min="16132" max="16135" width="19" style="34" customWidth="1"/>
    <col min="16136" max="16384" width="6.875" style="34"/>
  </cols>
  <sheetData>
    <row r="1" spans="1:13" s="8" customFormat="1" ht="20.100000000000001" customHeight="1">
      <c r="A1" s="114" t="s">
        <v>430</v>
      </c>
      <c r="B1" s="7"/>
      <c r="C1" s="7"/>
      <c r="D1" s="7"/>
      <c r="E1" s="7"/>
      <c r="F1" s="7"/>
      <c r="G1" s="7"/>
    </row>
    <row r="2" spans="1:13" s="8" customFormat="1" ht="38.25" customHeight="1">
      <c r="A2" s="9" t="s">
        <v>450</v>
      </c>
      <c r="B2" s="10"/>
      <c r="C2" s="10"/>
      <c r="D2" s="10"/>
      <c r="E2" s="10"/>
      <c r="F2" s="10"/>
      <c r="G2" s="10"/>
    </row>
    <row r="3" spans="1:13" s="8" customFormat="1" ht="20.100000000000001" customHeight="1">
      <c r="A3" s="11"/>
      <c r="B3" s="7"/>
      <c r="C3" s="7"/>
      <c r="D3" s="7"/>
      <c r="E3" s="7"/>
      <c r="F3" s="7"/>
      <c r="G3" s="7"/>
    </row>
    <row r="4" spans="1:13" s="8" customFormat="1" ht="20.100000000000001" customHeight="1">
      <c r="A4" s="12"/>
      <c r="B4" s="13"/>
      <c r="C4" s="13"/>
      <c r="D4" s="13"/>
      <c r="E4" s="13"/>
      <c r="F4" s="13"/>
      <c r="G4" s="14" t="s">
        <v>311</v>
      </c>
    </row>
    <row r="5" spans="1:13" s="8" customFormat="1" ht="20.100000000000001" customHeight="1">
      <c r="A5" s="236" t="s">
        <v>312</v>
      </c>
      <c r="B5" s="236"/>
      <c r="C5" s="236" t="s">
        <v>313</v>
      </c>
      <c r="D5" s="236"/>
      <c r="E5" s="236"/>
      <c r="F5" s="236"/>
      <c r="G5" s="236"/>
    </row>
    <row r="6" spans="1:13" s="8" customFormat="1" ht="45" customHeight="1">
      <c r="A6" s="15" t="s">
        <v>314</v>
      </c>
      <c r="B6" s="15" t="s">
        <v>315</v>
      </c>
      <c r="C6" s="15" t="s">
        <v>314</v>
      </c>
      <c r="D6" s="15" t="s">
        <v>316</v>
      </c>
      <c r="E6" s="15" t="s">
        <v>317</v>
      </c>
      <c r="F6" s="15" t="s">
        <v>318</v>
      </c>
      <c r="G6" s="15" t="s">
        <v>319</v>
      </c>
    </row>
    <row r="7" spans="1:13" s="8" customFormat="1" ht="20.100000000000001" customHeight="1">
      <c r="A7" s="16" t="s">
        <v>320</v>
      </c>
      <c r="B7" s="122">
        <f>SUM(B8:B10)</f>
        <v>3058.71</v>
      </c>
      <c r="C7" s="17" t="s">
        <v>321</v>
      </c>
      <c r="D7" s="124">
        <f>SUM(E7:G7)</f>
        <v>3062.75</v>
      </c>
      <c r="E7" s="124">
        <f>SUM(E8:E13)</f>
        <v>3062.75</v>
      </c>
      <c r="F7" s="124">
        <f t="shared" ref="F7:G7" si="0">SUM(F8:F14)</f>
        <v>0</v>
      </c>
      <c r="G7" s="124">
        <f t="shared" si="0"/>
        <v>0</v>
      </c>
    </row>
    <row r="8" spans="1:13" s="8" customFormat="1" ht="20.100000000000001" customHeight="1">
      <c r="A8" s="18" t="s">
        <v>322</v>
      </c>
      <c r="B8" s="19">
        <v>3058.71</v>
      </c>
      <c r="C8" s="168" t="s">
        <v>458</v>
      </c>
      <c r="D8" s="139">
        <f>SUM(E8:G8)</f>
        <v>2980.43</v>
      </c>
      <c r="E8" s="20">
        <v>2980.43</v>
      </c>
      <c r="F8" s="20"/>
      <c r="G8" s="20"/>
    </row>
    <row r="9" spans="1:13" s="8" customFormat="1" ht="20.100000000000001" customHeight="1">
      <c r="A9" s="18" t="s">
        <v>323</v>
      </c>
      <c r="B9" s="21"/>
      <c r="C9" s="169" t="s">
        <v>459</v>
      </c>
      <c r="D9" s="187">
        <f t="shared" ref="D9:D11" si="1">SUM(E9:G9)</f>
        <v>52.48</v>
      </c>
      <c r="E9" s="20">
        <v>52.48</v>
      </c>
      <c r="F9" s="20"/>
      <c r="G9" s="20"/>
    </row>
    <row r="10" spans="1:13" s="8" customFormat="1" ht="20.100000000000001" customHeight="1">
      <c r="A10" s="22" t="s">
        <v>324</v>
      </c>
      <c r="B10" s="23"/>
      <c r="C10" s="170" t="s">
        <v>460</v>
      </c>
      <c r="D10" s="187">
        <f t="shared" si="1"/>
        <v>15.5</v>
      </c>
      <c r="E10" s="20">
        <v>15.5</v>
      </c>
      <c r="F10" s="20"/>
      <c r="G10" s="20"/>
    </row>
    <row r="11" spans="1:13" s="8" customFormat="1" ht="20.100000000000001" customHeight="1">
      <c r="A11" s="24" t="s">
        <v>325</v>
      </c>
      <c r="B11" s="122">
        <f>SUM(B12:B14)</f>
        <v>4.04</v>
      </c>
      <c r="C11" s="169" t="s">
        <v>461</v>
      </c>
      <c r="D11" s="187">
        <f t="shared" si="1"/>
        <v>14.34</v>
      </c>
      <c r="E11" s="20">
        <v>14.34</v>
      </c>
      <c r="F11" s="20"/>
      <c r="G11" s="20"/>
    </row>
    <row r="12" spans="1:13" s="8" customFormat="1" ht="20.100000000000001" customHeight="1">
      <c r="A12" s="22" t="s">
        <v>322</v>
      </c>
      <c r="B12" s="19">
        <v>4.04</v>
      </c>
      <c r="C12" s="171"/>
      <c r="D12" s="171"/>
      <c r="E12" s="171"/>
      <c r="F12" s="20"/>
      <c r="G12" s="20"/>
    </row>
    <row r="13" spans="1:13" s="8" customFormat="1" ht="20.100000000000001" customHeight="1">
      <c r="A13" s="22" t="s">
        <v>323</v>
      </c>
      <c r="B13" s="21"/>
      <c r="C13" s="169"/>
      <c r="D13" s="28"/>
      <c r="E13" s="20"/>
      <c r="F13" s="20"/>
      <c r="G13" s="20"/>
    </row>
    <row r="14" spans="1:13" s="8" customFormat="1" ht="20.100000000000001" customHeight="1">
      <c r="A14" s="18" t="s">
        <v>324</v>
      </c>
      <c r="B14" s="23"/>
      <c r="D14" s="171"/>
      <c r="E14" s="171"/>
      <c r="F14" s="20"/>
      <c r="G14" s="20"/>
      <c r="M14" s="26"/>
    </row>
    <row r="15" spans="1:13" s="8" customFormat="1" ht="20.100000000000001" customHeight="1">
      <c r="A15" s="24"/>
      <c r="B15" s="29"/>
      <c r="C15" s="25"/>
      <c r="D15" s="28"/>
      <c r="E15" s="28"/>
      <c r="F15" s="28"/>
      <c r="G15" s="28"/>
    </row>
    <row r="16" spans="1:13" s="8" customFormat="1" ht="20.100000000000001" customHeight="1">
      <c r="A16" s="24"/>
      <c r="B16" s="29"/>
      <c r="C16" s="29" t="s">
        <v>326</v>
      </c>
      <c r="D16" s="230">
        <f>E16+F16+G16</f>
        <v>0</v>
      </c>
      <c r="E16" s="31">
        <f>B8+B12-E7</f>
        <v>0</v>
      </c>
      <c r="F16" s="31">
        <f>B9+B13-F7</f>
        <v>0</v>
      </c>
      <c r="G16" s="31">
        <f>B10+B14-G7</f>
        <v>0</v>
      </c>
    </row>
    <row r="17" spans="1:7" s="8" customFormat="1" ht="20.100000000000001" customHeight="1">
      <c r="A17" s="24"/>
      <c r="B17" s="29"/>
      <c r="C17" s="29"/>
      <c r="D17" s="30"/>
      <c r="E17" s="30"/>
      <c r="F17" s="30"/>
      <c r="G17" s="31"/>
    </row>
    <row r="18" spans="1:7" s="8" customFormat="1" ht="20.100000000000001" customHeight="1">
      <c r="A18" s="24" t="s">
        <v>327</v>
      </c>
      <c r="B18" s="123">
        <f>SUM(B7,B11)</f>
        <v>3062.75</v>
      </c>
      <c r="C18" s="27" t="s">
        <v>328</v>
      </c>
      <c r="D18" s="125">
        <f>SUM(E18:G18)</f>
        <v>3062.75</v>
      </c>
      <c r="E18" s="125">
        <f>SUM(E7,E16)</f>
        <v>3062.75</v>
      </c>
      <c r="F18" s="125">
        <f t="shared" ref="F18:G18" si="2">SUM(F7,F16)</f>
        <v>0</v>
      </c>
      <c r="G18" s="125">
        <f t="shared" si="2"/>
        <v>0</v>
      </c>
    </row>
    <row r="19" spans="1:7" ht="20.100000000000001" customHeight="1">
      <c r="A19" s="32"/>
      <c r="B19" s="32"/>
      <c r="C19" s="32"/>
      <c r="D19" s="32"/>
      <c r="E19" s="32"/>
      <c r="F19" s="32"/>
    </row>
  </sheetData>
  <mergeCells count="2">
    <mergeCell ref="A5:B5"/>
    <mergeCell ref="C5:G5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showZeros="0" workbookViewId="0">
      <selection activeCell="D28" sqref="D28:E29"/>
    </sheetView>
  </sheetViews>
  <sheetFormatPr defaultColWidth="6.875" defaultRowHeight="12.75" customHeight="1"/>
  <cols>
    <col min="1" max="1" width="10.25" style="131" customWidth="1"/>
    <col min="2" max="2" width="38" style="131" customWidth="1"/>
    <col min="3" max="3" width="28.875" style="36" customWidth="1"/>
    <col min="4" max="4" width="20.5" style="36" customWidth="1"/>
    <col min="5" max="5" width="23.875" style="36" customWidth="1"/>
    <col min="6" max="255" width="6.875" style="36"/>
    <col min="256" max="256" width="23.625" style="36" customWidth="1"/>
    <col min="257" max="257" width="44.625" style="36" customWidth="1"/>
    <col min="258" max="258" width="16.5" style="36" customWidth="1"/>
    <col min="259" max="261" width="13.625" style="36" customWidth="1"/>
    <col min="262" max="511" width="6.875" style="36"/>
    <col min="512" max="512" width="23.625" style="36" customWidth="1"/>
    <col min="513" max="513" width="44.625" style="36" customWidth="1"/>
    <col min="514" max="514" width="16.5" style="36" customWidth="1"/>
    <col min="515" max="517" width="13.625" style="36" customWidth="1"/>
    <col min="518" max="767" width="6.875" style="36"/>
    <col min="768" max="768" width="23.625" style="36" customWidth="1"/>
    <col min="769" max="769" width="44.625" style="36" customWidth="1"/>
    <col min="770" max="770" width="16.5" style="36" customWidth="1"/>
    <col min="771" max="773" width="13.625" style="36" customWidth="1"/>
    <col min="774" max="1023" width="6.875" style="36"/>
    <col min="1024" max="1024" width="23.625" style="36" customWidth="1"/>
    <col min="1025" max="1025" width="44.625" style="36" customWidth="1"/>
    <col min="1026" max="1026" width="16.5" style="36" customWidth="1"/>
    <col min="1027" max="1029" width="13.625" style="36" customWidth="1"/>
    <col min="1030" max="1279" width="6.875" style="36"/>
    <col min="1280" max="1280" width="23.625" style="36" customWidth="1"/>
    <col min="1281" max="1281" width="44.625" style="36" customWidth="1"/>
    <col min="1282" max="1282" width="16.5" style="36" customWidth="1"/>
    <col min="1283" max="1285" width="13.625" style="36" customWidth="1"/>
    <col min="1286" max="1535" width="6.875" style="36"/>
    <col min="1536" max="1536" width="23.625" style="36" customWidth="1"/>
    <col min="1537" max="1537" width="44.625" style="36" customWidth="1"/>
    <col min="1538" max="1538" width="16.5" style="36" customWidth="1"/>
    <col min="1539" max="1541" width="13.625" style="36" customWidth="1"/>
    <col min="1542" max="1791" width="6.875" style="36"/>
    <col min="1792" max="1792" width="23.625" style="36" customWidth="1"/>
    <col min="1793" max="1793" width="44.625" style="36" customWidth="1"/>
    <col min="1794" max="1794" width="16.5" style="36" customWidth="1"/>
    <col min="1795" max="1797" width="13.625" style="36" customWidth="1"/>
    <col min="1798" max="2047" width="6.875" style="36"/>
    <col min="2048" max="2048" width="23.625" style="36" customWidth="1"/>
    <col min="2049" max="2049" width="44.625" style="36" customWidth="1"/>
    <col min="2050" max="2050" width="16.5" style="36" customWidth="1"/>
    <col min="2051" max="2053" width="13.625" style="36" customWidth="1"/>
    <col min="2054" max="2303" width="6.875" style="36"/>
    <col min="2304" max="2304" width="23.625" style="36" customWidth="1"/>
    <col min="2305" max="2305" width="44.625" style="36" customWidth="1"/>
    <col min="2306" max="2306" width="16.5" style="36" customWidth="1"/>
    <col min="2307" max="2309" width="13.625" style="36" customWidth="1"/>
    <col min="2310" max="2559" width="6.875" style="36"/>
    <col min="2560" max="2560" width="23.625" style="36" customWidth="1"/>
    <col min="2561" max="2561" width="44.625" style="36" customWidth="1"/>
    <col min="2562" max="2562" width="16.5" style="36" customWidth="1"/>
    <col min="2563" max="2565" width="13.625" style="36" customWidth="1"/>
    <col min="2566" max="2815" width="6.875" style="36"/>
    <col min="2816" max="2816" width="23.625" style="36" customWidth="1"/>
    <col min="2817" max="2817" width="44.625" style="36" customWidth="1"/>
    <col min="2818" max="2818" width="16.5" style="36" customWidth="1"/>
    <col min="2819" max="2821" width="13.625" style="36" customWidth="1"/>
    <col min="2822" max="3071" width="6.875" style="36"/>
    <col min="3072" max="3072" width="23.625" style="36" customWidth="1"/>
    <col min="3073" max="3073" width="44.625" style="36" customWidth="1"/>
    <col min="3074" max="3074" width="16.5" style="36" customWidth="1"/>
    <col min="3075" max="3077" width="13.625" style="36" customWidth="1"/>
    <col min="3078" max="3327" width="6.875" style="36"/>
    <col min="3328" max="3328" width="23.625" style="36" customWidth="1"/>
    <col min="3329" max="3329" width="44.625" style="36" customWidth="1"/>
    <col min="3330" max="3330" width="16.5" style="36" customWidth="1"/>
    <col min="3331" max="3333" width="13.625" style="36" customWidth="1"/>
    <col min="3334" max="3583" width="6.875" style="36"/>
    <col min="3584" max="3584" width="23.625" style="36" customWidth="1"/>
    <col min="3585" max="3585" width="44.625" style="36" customWidth="1"/>
    <col min="3586" max="3586" width="16.5" style="36" customWidth="1"/>
    <col min="3587" max="3589" width="13.625" style="36" customWidth="1"/>
    <col min="3590" max="3839" width="6.875" style="36"/>
    <col min="3840" max="3840" width="23.625" style="36" customWidth="1"/>
    <col min="3841" max="3841" width="44.625" style="36" customWidth="1"/>
    <col min="3842" max="3842" width="16.5" style="36" customWidth="1"/>
    <col min="3843" max="3845" width="13.625" style="36" customWidth="1"/>
    <col min="3846" max="4095" width="6.875" style="36"/>
    <col min="4096" max="4096" width="23.625" style="36" customWidth="1"/>
    <col min="4097" max="4097" width="44.625" style="36" customWidth="1"/>
    <col min="4098" max="4098" width="16.5" style="36" customWidth="1"/>
    <col min="4099" max="4101" width="13.625" style="36" customWidth="1"/>
    <col min="4102" max="4351" width="6.875" style="36"/>
    <col min="4352" max="4352" width="23.625" style="36" customWidth="1"/>
    <col min="4353" max="4353" width="44.625" style="36" customWidth="1"/>
    <col min="4354" max="4354" width="16.5" style="36" customWidth="1"/>
    <col min="4355" max="4357" width="13.625" style="36" customWidth="1"/>
    <col min="4358" max="4607" width="6.875" style="36"/>
    <col min="4608" max="4608" width="23.625" style="36" customWidth="1"/>
    <col min="4609" max="4609" width="44.625" style="36" customWidth="1"/>
    <col min="4610" max="4610" width="16.5" style="36" customWidth="1"/>
    <col min="4611" max="4613" width="13.625" style="36" customWidth="1"/>
    <col min="4614" max="4863" width="6.875" style="36"/>
    <col min="4864" max="4864" width="23.625" style="36" customWidth="1"/>
    <col min="4865" max="4865" width="44.625" style="36" customWidth="1"/>
    <col min="4866" max="4866" width="16.5" style="36" customWidth="1"/>
    <col min="4867" max="4869" width="13.625" style="36" customWidth="1"/>
    <col min="4870" max="5119" width="6.875" style="36"/>
    <col min="5120" max="5120" width="23.625" style="36" customWidth="1"/>
    <col min="5121" max="5121" width="44.625" style="36" customWidth="1"/>
    <col min="5122" max="5122" width="16.5" style="36" customWidth="1"/>
    <col min="5123" max="5125" width="13.625" style="36" customWidth="1"/>
    <col min="5126" max="5375" width="6.875" style="36"/>
    <col min="5376" max="5376" width="23.625" style="36" customWidth="1"/>
    <col min="5377" max="5377" width="44.625" style="36" customWidth="1"/>
    <col min="5378" max="5378" width="16.5" style="36" customWidth="1"/>
    <col min="5379" max="5381" width="13.625" style="36" customWidth="1"/>
    <col min="5382" max="5631" width="6.875" style="36"/>
    <col min="5632" max="5632" width="23.625" style="36" customWidth="1"/>
    <col min="5633" max="5633" width="44.625" style="36" customWidth="1"/>
    <col min="5634" max="5634" width="16.5" style="36" customWidth="1"/>
    <col min="5635" max="5637" width="13.625" style="36" customWidth="1"/>
    <col min="5638" max="5887" width="6.875" style="36"/>
    <col min="5888" max="5888" width="23.625" style="36" customWidth="1"/>
    <col min="5889" max="5889" width="44.625" style="36" customWidth="1"/>
    <col min="5890" max="5890" width="16.5" style="36" customWidth="1"/>
    <col min="5891" max="5893" width="13.625" style="36" customWidth="1"/>
    <col min="5894" max="6143" width="6.875" style="36"/>
    <col min="6144" max="6144" width="23.625" style="36" customWidth="1"/>
    <col min="6145" max="6145" width="44.625" style="36" customWidth="1"/>
    <col min="6146" max="6146" width="16.5" style="36" customWidth="1"/>
    <col min="6147" max="6149" width="13.625" style="36" customWidth="1"/>
    <col min="6150" max="6399" width="6.875" style="36"/>
    <col min="6400" max="6400" width="23.625" style="36" customWidth="1"/>
    <col min="6401" max="6401" width="44.625" style="36" customWidth="1"/>
    <col min="6402" max="6402" width="16.5" style="36" customWidth="1"/>
    <col min="6403" max="6405" width="13.625" style="36" customWidth="1"/>
    <col min="6406" max="6655" width="6.875" style="36"/>
    <col min="6656" max="6656" width="23.625" style="36" customWidth="1"/>
    <col min="6657" max="6657" width="44.625" style="36" customWidth="1"/>
    <col min="6658" max="6658" width="16.5" style="36" customWidth="1"/>
    <col min="6659" max="6661" width="13.625" style="36" customWidth="1"/>
    <col min="6662" max="6911" width="6.875" style="36"/>
    <col min="6912" max="6912" width="23.625" style="36" customWidth="1"/>
    <col min="6913" max="6913" width="44.625" style="36" customWidth="1"/>
    <col min="6914" max="6914" width="16.5" style="36" customWidth="1"/>
    <col min="6915" max="6917" width="13.625" style="36" customWidth="1"/>
    <col min="6918" max="7167" width="6.875" style="36"/>
    <col min="7168" max="7168" width="23.625" style="36" customWidth="1"/>
    <col min="7169" max="7169" width="44.625" style="36" customWidth="1"/>
    <col min="7170" max="7170" width="16.5" style="36" customWidth="1"/>
    <col min="7171" max="7173" width="13.625" style="36" customWidth="1"/>
    <col min="7174" max="7423" width="6.875" style="36"/>
    <col min="7424" max="7424" width="23.625" style="36" customWidth="1"/>
    <col min="7425" max="7425" width="44.625" style="36" customWidth="1"/>
    <col min="7426" max="7426" width="16.5" style="36" customWidth="1"/>
    <col min="7427" max="7429" width="13.625" style="36" customWidth="1"/>
    <col min="7430" max="7679" width="6.875" style="36"/>
    <col min="7680" max="7680" width="23.625" style="36" customWidth="1"/>
    <col min="7681" max="7681" width="44.625" style="36" customWidth="1"/>
    <col min="7682" max="7682" width="16.5" style="36" customWidth="1"/>
    <col min="7683" max="7685" width="13.625" style="36" customWidth="1"/>
    <col min="7686" max="7935" width="6.875" style="36"/>
    <col min="7936" max="7936" width="23.625" style="36" customWidth="1"/>
    <col min="7937" max="7937" width="44.625" style="36" customWidth="1"/>
    <col min="7938" max="7938" width="16.5" style="36" customWidth="1"/>
    <col min="7939" max="7941" width="13.625" style="36" customWidth="1"/>
    <col min="7942" max="8191" width="6.875" style="36"/>
    <col min="8192" max="8192" width="23.625" style="36" customWidth="1"/>
    <col min="8193" max="8193" width="44.625" style="36" customWidth="1"/>
    <col min="8194" max="8194" width="16.5" style="36" customWidth="1"/>
    <col min="8195" max="8197" width="13.625" style="36" customWidth="1"/>
    <col min="8198" max="8447" width="6.875" style="36"/>
    <col min="8448" max="8448" width="23.625" style="36" customWidth="1"/>
    <col min="8449" max="8449" width="44.625" style="36" customWidth="1"/>
    <col min="8450" max="8450" width="16.5" style="36" customWidth="1"/>
    <col min="8451" max="8453" width="13.625" style="36" customWidth="1"/>
    <col min="8454" max="8703" width="6.875" style="36"/>
    <col min="8704" max="8704" width="23.625" style="36" customWidth="1"/>
    <col min="8705" max="8705" width="44.625" style="36" customWidth="1"/>
    <col min="8706" max="8706" width="16.5" style="36" customWidth="1"/>
    <col min="8707" max="8709" width="13.625" style="36" customWidth="1"/>
    <col min="8710" max="8959" width="6.875" style="36"/>
    <col min="8960" max="8960" width="23.625" style="36" customWidth="1"/>
    <col min="8961" max="8961" width="44.625" style="36" customWidth="1"/>
    <col min="8962" max="8962" width="16.5" style="36" customWidth="1"/>
    <col min="8963" max="8965" width="13.625" style="36" customWidth="1"/>
    <col min="8966" max="9215" width="6.875" style="36"/>
    <col min="9216" max="9216" width="23.625" style="36" customWidth="1"/>
    <col min="9217" max="9217" width="44.625" style="36" customWidth="1"/>
    <col min="9218" max="9218" width="16.5" style="36" customWidth="1"/>
    <col min="9219" max="9221" width="13.625" style="36" customWidth="1"/>
    <col min="9222" max="9471" width="6.875" style="36"/>
    <col min="9472" max="9472" width="23.625" style="36" customWidth="1"/>
    <col min="9473" max="9473" width="44.625" style="36" customWidth="1"/>
    <col min="9474" max="9474" width="16.5" style="36" customWidth="1"/>
    <col min="9475" max="9477" width="13.625" style="36" customWidth="1"/>
    <col min="9478" max="9727" width="6.875" style="36"/>
    <col min="9728" max="9728" width="23.625" style="36" customWidth="1"/>
    <col min="9729" max="9729" width="44.625" style="36" customWidth="1"/>
    <col min="9730" max="9730" width="16.5" style="36" customWidth="1"/>
    <col min="9731" max="9733" width="13.625" style="36" customWidth="1"/>
    <col min="9734" max="9983" width="6.875" style="36"/>
    <col min="9984" max="9984" width="23.625" style="36" customWidth="1"/>
    <col min="9985" max="9985" width="44.625" style="36" customWidth="1"/>
    <col min="9986" max="9986" width="16.5" style="36" customWidth="1"/>
    <col min="9987" max="9989" width="13.625" style="36" customWidth="1"/>
    <col min="9990" max="10239" width="6.875" style="36"/>
    <col min="10240" max="10240" width="23.625" style="36" customWidth="1"/>
    <col min="10241" max="10241" width="44.625" style="36" customWidth="1"/>
    <col min="10242" max="10242" width="16.5" style="36" customWidth="1"/>
    <col min="10243" max="10245" width="13.625" style="36" customWidth="1"/>
    <col min="10246" max="10495" width="6.875" style="36"/>
    <col min="10496" max="10496" width="23.625" style="36" customWidth="1"/>
    <col min="10497" max="10497" width="44.625" style="36" customWidth="1"/>
    <col min="10498" max="10498" width="16.5" style="36" customWidth="1"/>
    <col min="10499" max="10501" width="13.625" style="36" customWidth="1"/>
    <col min="10502" max="10751" width="6.875" style="36"/>
    <col min="10752" max="10752" width="23.625" style="36" customWidth="1"/>
    <col min="10753" max="10753" width="44.625" style="36" customWidth="1"/>
    <col min="10754" max="10754" width="16.5" style="36" customWidth="1"/>
    <col min="10755" max="10757" width="13.625" style="36" customWidth="1"/>
    <col min="10758" max="11007" width="6.875" style="36"/>
    <col min="11008" max="11008" width="23.625" style="36" customWidth="1"/>
    <col min="11009" max="11009" width="44.625" style="36" customWidth="1"/>
    <col min="11010" max="11010" width="16.5" style="36" customWidth="1"/>
    <col min="11011" max="11013" width="13.625" style="36" customWidth="1"/>
    <col min="11014" max="11263" width="6.875" style="36"/>
    <col min="11264" max="11264" width="23.625" style="36" customWidth="1"/>
    <col min="11265" max="11265" width="44.625" style="36" customWidth="1"/>
    <col min="11266" max="11266" width="16.5" style="36" customWidth="1"/>
    <col min="11267" max="11269" width="13.625" style="36" customWidth="1"/>
    <col min="11270" max="11519" width="6.875" style="36"/>
    <col min="11520" max="11520" width="23.625" style="36" customWidth="1"/>
    <col min="11521" max="11521" width="44.625" style="36" customWidth="1"/>
    <col min="11522" max="11522" width="16.5" style="36" customWidth="1"/>
    <col min="11523" max="11525" width="13.625" style="36" customWidth="1"/>
    <col min="11526" max="11775" width="6.875" style="36"/>
    <col min="11776" max="11776" width="23.625" style="36" customWidth="1"/>
    <col min="11777" max="11777" width="44.625" style="36" customWidth="1"/>
    <col min="11778" max="11778" width="16.5" style="36" customWidth="1"/>
    <col min="11779" max="11781" width="13.625" style="36" customWidth="1"/>
    <col min="11782" max="12031" width="6.875" style="36"/>
    <col min="12032" max="12032" width="23.625" style="36" customWidth="1"/>
    <col min="12033" max="12033" width="44.625" style="36" customWidth="1"/>
    <col min="12034" max="12034" width="16.5" style="36" customWidth="1"/>
    <col min="12035" max="12037" width="13.625" style="36" customWidth="1"/>
    <col min="12038" max="12287" width="6.875" style="36"/>
    <col min="12288" max="12288" width="23.625" style="36" customWidth="1"/>
    <col min="12289" max="12289" width="44.625" style="36" customWidth="1"/>
    <col min="12290" max="12290" width="16.5" style="36" customWidth="1"/>
    <col min="12291" max="12293" width="13.625" style="36" customWidth="1"/>
    <col min="12294" max="12543" width="6.875" style="36"/>
    <col min="12544" max="12544" width="23.625" style="36" customWidth="1"/>
    <col min="12545" max="12545" width="44.625" style="36" customWidth="1"/>
    <col min="12546" max="12546" width="16.5" style="36" customWidth="1"/>
    <col min="12547" max="12549" width="13.625" style="36" customWidth="1"/>
    <col min="12550" max="12799" width="6.875" style="36"/>
    <col min="12800" max="12800" width="23.625" style="36" customWidth="1"/>
    <col min="12801" max="12801" width="44.625" style="36" customWidth="1"/>
    <col min="12802" max="12802" width="16.5" style="36" customWidth="1"/>
    <col min="12803" max="12805" width="13.625" style="36" customWidth="1"/>
    <col min="12806" max="13055" width="6.875" style="36"/>
    <col min="13056" max="13056" width="23.625" style="36" customWidth="1"/>
    <col min="13057" max="13057" width="44.625" style="36" customWidth="1"/>
    <col min="13058" max="13058" width="16.5" style="36" customWidth="1"/>
    <col min="13059" max="13061" width="13.625" style="36" customWidth="1"/>
    <col min="13062" max="13311" width="6.875" style="36"/>
    <col min="13312" max="13312" width="23.625" style="36" customWidth="1"/>
    <col min="13313" max="13313" width="44.625" style="36" customWidth="1"/>
    <col min="13314" max="13314" width="16.5" style="36" customWidth="1"/>
    <col min="13315" max="13317" width="13.625" style="36" customWidth="1"/>
    <col min="13318" max="13567" width="6.875" style="36"/>
    <col min="13568" max="13568" width="23.625" style="36" customWidth="1"/>
    <col min="13569" max="13569" width="44.625" style="36" customWidth="1"/>
    <col min="13570" max="13570" width="16.5" style="36" customWidth="1"/>
    <col min="13571" max="13573" width="13.625" style="36" customWidth="1"/>
    <col min="13574" max="13823" width="6.875" style="36"/>
    <col min="13824" max="13824" width="23.625" style="36" customWidth="1"/>
    <col min="13825" max="13825" width="44.625" style="36" customWidth="1"/>
    <col min="13826" max="13826" width="16.5" style="36" customWidth="1"/>
    <col min="13827" max="13829" width="13.625" style="36" customWidth="1"/>
    <col min="13830" max="14079" width="6.875" style="36"/>
    <col min="14080" max="14080" width="23.625" style="36" customWidth="1"/>
    <col min="14081" max="14081" width="44.625" style="36" customWidth="1"/>
    <col min="14082" max="14082" width="16.5" style="36" customWidth="1"/>
    <col min="14083" max="14085" width="13.625" style="36" customWidth="1"/>
    <col min="14086" max="14335" width="6.875" style="36"/>
    <col min="14336" max="14336" width="23.625" style="36" customWidth="1"/>
    <col min="14337" max="14337" width="44.625" style="36" customWidth="1"/>
    <col min="14338" max="14338" width="16.5" style="36" customWidth="1"/>
    <col min="14339" max="14341" width="13.625" style="36" customWidth="1"/>
    <col min="14342" max="14591" width="6.875" style="36"/>
    <col min="14592" max="14592" width="23.625" style="36" customWidth="1"/>
    <col min="14593" max="14593" width="44.625" style="36" customWidth="1"/>
    <col min="14594" max="14594" width="16.5" style="36" customWidth="1"/>
    <col min="14595" max="14597" width="13.625" style="36" customWidth="1"/>
    <col min="14598" max="14847" width="6.875" style="36"/>
    <col min="14848" max="14848" width="23.625" style="36" customWidth="1"/>
    <col min="14849" max="14849" width="44.625" style="36" customWidth="1"/>
    <col min="14850" max="14850" width="16.5" style="36" customWidth="1"/>
    <col min="14851" max="14853" width="13.625" style="36" customWidth="1"/>
    <col min="14854" max="15103" width="6.875" style="36"/>
    <col min="15104" max="15104" width="23.625" style="36" customWidth="1"/>
    <col min="15105" max="15105" width="44.625" style="36" customWidth="1"/>
    <col min="15106" max="15106" width="16.5" style="36" customWidth="1"/>
    <col min="15107" max="15109" width="13.625" style="36" customWidth="1"/>
    <col min="15110" max="15359" width="6.875" style="36"/>
    <col min="15360" max="15360" width="23.625" style="36" customWidth="1"/>
    <col min="15361" max="15361" width="44.625" style="36" customWidth="1"/>
    <col min="15362" max="15362" width="16.5" style="36" customWidth="1"/>
    <col min="15363" max="15365" width="13.625" style="36" customWidth="1"/>
    <col min="15366" max="15615" width="6.875" style="36"/>
    <col min="15616" max="15616" width="23.625" style="36" customWidth="1"/>
    <col min="15617" max="15617" width="44.625" style="36" customWidth="1"/>
    <col min="15618" max="15618" width="16.5" style="36" customWidth="1"/>
    <col min="15619" max="15621" width="13.625" style="36" customWidth="1"/>
    <col min="15622" max="15871" width="6.875" style="36"/>
    <col min="15872" max="15872" width="23.625" style="36" customWidth="1"/>
    <col min="15873" max="15873" width="44.625" style="36" customWidth="1"/>
    <col min="15874" max="15874" width="16.5" style="36" customWidth="1"/>
    <col min="15875" max="15877" width="13.625" style="36" customWidth="1"/>
    <col min="15878" max="16127" width="6.875" style="36"/>
    <col min="16128" max="16128" width="23.625" style="36" customWidth="1"/>
    <col min="16129" max="16129" width="44.625" style="36" customWidth="1"/>
    <col min="16130" max="16130" width="16.5" style="36" customWidth="1"/>
    <col min="16131" max="16133" width="13.625" style="36" customWidth="1"/>
    <col min="16134" max="16384" width="6.875" style="36"/>
  </cols>
  <sheetData>
    <row r="1" spans="1:5" ht="20.100000000000001" customHeight="1">
      <c r="A1" s="126" t="s">
        <v>431</v>
      </c>
    </row>
    <row r="2" spans="1:5" ht="36" customHeight="1">
      <c r="A2" s="37" t="s">
        <v>451</v>
      </c>
      <c r="B2" s="132"/>
      <c r="C2" s="38"/>
      <c r="D2" s="38"/>
      <c r="E2" s="38"/>
    </row>
    <row r="3" spans="1:5" ht="20.100000000000001" customHeight="1">
      <c r="A3" s="127"/>
      <c r="B3" s="132"/>
      <c r="C3" s="38"/>
      <c r="D3" s="38"/>
      <c r="E3" s="38"/>
    </row>
    <row r="4" spans="1:5" ht="20.100000000000001" customHeight="1">
      <c r="A4" s="128"/>
      <c r="B4" s="133"/>
      <c r="C4" s="41"/>
      <c r="D4" s="41"/>
      <c r="E4" s="42" t="s">
        <v>311</v>
      </c>
    </row>
    <row r="5" spans="1:5" ht="20.100000000000001" customHeight="1">
      <c r="A5" s="237" t="s">
        <v>329</v>
      </c>
      <c r="B5" s="237"/>
      <c r="C5" s="237" t="s">
        <v>520</v>
      </c>
      <c r="D5" s="237"/>
      <c r="E5" s="237"/>
    </row>
    <row r="6" spans="1:5" ht="20.100000000000001" customHeight="1">
      <c r="A6" s="129" t="s">
        <v>330</v>
      </c>
      <c r="B6" s="129" t="s">
        <v>331</v>
      </c>
      <c r="C6" s="43" t="s">
        <v>332</v>
      </c>
      <c r="D6" s="43" t="s">
        <v>333</v>
      </c>
      <c r="E6" s="43" t="s">
        <v>334</v>
      </c>
    </row>
    <row r="7" spans="1:5" ht="20.100000000000001" customHeight="1">
      <c r="A7" s="238" t="s">
        <v>428</v>
      </c>
      <c r="B7" s="239"/>
      <c r="C7" s="186">
        <f>D7+E7</f>
        <v>3058.71</v>
      </c>
      <c r="D7" s="186">
        <f>D8+D18+D23+D28</f>
        <v>329.71</v>
      </c>
      <c r="E7" s="186">
        <f>E8</f>
        <v>2729</v>
      </c>
    </row>
    <row r="8" spans="1:5" ht="20.100000000000001" customHeight="1">
      <c r="A8" s="151">
        <v>206</v>
      </c>
      <c r="B8" s="149" t="s">
        <v>462</v>
      </c>
      <c r="C8" s="156">
        <f t="shared" ref="C8:C30" si="0">SUM(D8:E8)</f>
        <v>2976.39</v>
      </c>
      <c r="D8" s="186">
        <f>D9+D11+D13+D16</f>
        <v>247.39000000000001</v>
      </c>
      <c r="E8" s="186">
        <f>E9+E11+E13+E16</f>
        <v>2729</v>
      </c>
    </row>
    <row r="9" spans="1:5" ht="20.100000000000001" customHeight="1">
      <c r="A9" s="151">
        <v>20601</v>
      </c>
      <c r="B9" s="149" t="s">
        <v>463</v>
      </c>
      <c r="C9" s="156">
        <f t="shared" si="0"/>
        <v>148.02000000000001</v>
      </c>
      <c r="D9" s="186">
        <f>D10</f>
        <v>148.02000000000001</v>
      </c>
      <c r="E9" s="186"/>
    </row>
    <row r="10" spans="1:5" ht="20.100000000000001" customHeight="1">
      <c r="A10" s="151">
        <v>2060101</v>
      </c>
      <c r="B10" s="149" t="s">
        <v>444</v>
      </c>
      <c r="C10" s="156">
        <f t="shared" si="0"/>
        <v>148.02000000000001</v>
      </c>
      <c r="D10" s="121">
        <v>148.02000000000001</v>
      </c>
      <c r="E10" s="121"/>
    </row>
    <row r="11" spans="1:5" s="146" customFormat="1" ht="20.100000000000001" customHeight="1">
      <c r="A11" s="151">
        <v>20604</v>
      </c>
      <c r="B11" s="149" t="s">
        <v>464</v>
      </c>
      <c r="C11" s="156">
        <f t="shared" si="0"/>
        <v>1203</v>
      </c>
      <c r="D11" s="186">
        <f>D12</f>
        <v>0</v>
      </c>
      <c r="E11" s="186">
        <f>E12</f>
        <v>1203</v>
      </c>
    </row>
    <row r="12" spans="1:5" s="146" customFormat="1" ht="20.100000000000001" customHeight="1">
      <c r="A12" s="151">
        <v>2060499</v>
      </c>
      <c r="B12" s="149" t="s">
        <v>465</v>
      </c>
      <c r="C12" s="156">
        <f t="shared" si="0"/>
        <v>1203</v>
      </c>
      <c r="D12" s="147"/>
      <c r="E12" s="147">
        <v>1203</v>
      </c>
    </row>
    <row r="13" spans="1:5" s="146" customFormat="1" ht="20.100000000000001" customHeight="1">
      <c r="A13" s="151">
        <v>20605</v>
      </c>
      <c r="B13" s="149" t="s">
        <v>466</v>
      </c>
      <c r="C13" s="156">
        <f t="shared" si="0"/>
        <v>125.37</v>
      </c>
      <c r="D13" s="186">
        <f>D14</f>
        <v>99.37</v>
      </c>
      <c r="E13" s="186">
        <f>E14+E15</f>
        <v>26</v>
      </c>
    </row>
    <row r="14" spans="1:5" s="146" customFormat="1" ht="20.100000000000001" customHeight="1">
      <c r="A14" s="151">
        <v>2060501</v>
      </c>
      <c r="B14" s="149" t="s">
        <v>467</v>
      </c>
      <c r="C14" s="156">
        <f t="shared" si="0"/>
        <v>99.37</v>
      </c>
      <c r="D14" s="147">
        <v>99.37</v>
      </c>
      <c r="E14" s="147"/>
    </row>
    <row r="15" spans="1:5" s="146" customFormat="1" ht="20.100000000000001" customHeight="1">
      <c r="A15" s="151">
        <v>2060502</v>
      </c>
      <c r="B15" s="149" t="s">
        <v>468</v>
      </c>
      <c r="C15" s="156">
        <f t="shared" si="0"/>
        <v>26</v>
      </c>
      <c r="D15" s="147"/>
      <c r="E15" s="147">
        <v>26</v>
      </c>
    </row>
    <row r="16" spans="1:5" s="161" customFormat="1" ht="20.100000000000001" customHeight="1">
      <c r="A16" s="178">
        <v>20699</v>
      </c>
      <c r="B16" s="177" t="s">
        <v>521</v>
      </c>
      <c r="C16" s="186">
        <f t="shared" si="0"/>
        <v>1500</v>
      </c>
      <c r="D16" s="186">
        <f>D17</f>
        <v>0</v>
      </c>
      <c r="E16" s="186">
        <f>E17</f>
        <v>1500</v>
      </c>
    </row>
    <row r="17" spans="1:5" s="161" customFormat="1" ht="20.100000000000001" customHeight="1">
      <c r="A17" s="178">
        <v>2069901</v>
      </c>
      <c r="B17" s="177" t="s">
        <v>522</v>
      </c>
      <c r="C17" s="186">
        <f t="shared" si="0"/>
        <v>1500</v>
      </c>
      <c r="D17" s="155"/>
      <c r="E17" s="155">
        <v>1500</v>
      </c>
    </row>
    <row r="18" spans="1:5" s="146" customFormat="1" ht="20.100000000000001" customHeight="1">
      <c r="A18" s="151">
        <v>208</v>
      </c>
      <c r="B18" s="149" t="s">
        <v>445</v>
      </c>
      <c r="C18" s="186">
        <f t="shared" si="0"/>
        <v>52.48</v>
      </c>
      <c r="D18" s="186">
        <f>D19</f>
        <v>52.48</v>
      </c>
      <c r="E18" s="186"/>
    </row>
    <row r="19" spans="1:5" s="146" customFormat="1" ht="20.100000000000001" customHeight="1">
      <c r="A19" s="151">
        <v>20805</v>
      </c>
      <c r="B19" s="149" t="s">
        <v>469</v>
      </c>
      <c r="C19" s="186">
        <f t="shared" si="0"/>
        <v>52.48</v>
      </c>
      <c r="D19" s="186">
        <f>D20+D21+D22</f>
        <v>52.48</v>
      </c>
      <c r="E19" s="186"/>
    </row>
    <row r="20" spans="1:5" s="175" customFormat="1" ht="20.100000000000001" customHeight="1">
      <c r="A20" s="181">
        <v>2080501</v>
      </c>
      <c r="B20" s="182" t="s">
        <v>523</v>
      </c>
      <c r="C20" s="186">
        <f t="shared" si="0"/>
        <v>23.94</v>
      </c>
      <c r="D20" s="176">
        <v>23.94</v>
      </c>
      <c r="E20" s="176"/>
    </row>
    <row r="21" spans="1:5" s="146" customFormat="1" ht="20.100000000000001" customHeight="1">
      <c r="A21" s="151">
        <v>2080505</v>
      </c>
      <c r="B21" s="149" t="s">
        <v>470</v>
      </c>
      <c r="C21" s="186">
        <f t="shared" si="0"/>
        <v>19.03</v>
      </c>
      <c r="D21" s="147">
        <v>19.03</v>
      </c>
      <c r="E21" s="147"/>
    </row>
    <row r="22" spans="1:5" s="146" customFormat="1" ht="20.100000000000001" customHeight="1">
      <c r="A22" s="151">
        <v>2080506</v>
      </c>
      <c r="B22" s="149" t="s">
        <v>471</v>
      </c>
      <c r="C22" s="186">
        <f t="shared" si="0"/>
        <v>9.51</v>
      </c>
      <c r="D22" s="147">
        <v>9.51</v>
      </c>
      <c r="E22" s="147"/>
    </row>
    <row r="23" spans="1:5" ht="20.100000000000001" customHeight="1">
      <c r="A23" s="151">
        <v>210</v>
      </c>
      <c r="B23" s="150" t="s">
        <v>472</v>
      </c>
      <c r="C23" s="186">
        <f t="shared" si="0"/>
        <v>15.5</v>
      </c>
      <c r="D23" s="186">
        <f>D24</f>
        <v>15.5</v>
      </c>
      <c r="E23" s="186"/>
    </row>
    <row r="24" spans="1:5" ht="20.100000000000001" customHeight="1">
      <c r="A24" s="151">
        <v>21011</v>
      </c>
      <c r="B24" s="150" t="s">
        <v>473</v>
      </c>
      <c r="C24" s="186">
        <f t="shared" si="0"/>
        <v>15.5</v>
      </c>
      <c r="D24" s="186">
        <f>D25+D26+D27</f>
        <v>15.5</v>
      </c>
      <c r="E24" s="186"/>
    </row>
    <row r="25" spans="1:5" ht="20.100000000000001" customHeight="1">
      <c r="A25" s="151">
        <v>2101101</v>
      </c>
      <c r="B25" s="150" t="s">
        <v>474</v>
      </c>
      <c r="C25" s="186">
        <f t="shared" si="0"/>
        <v>6.83</v>
      </c>
      <c r="D25" s="121">
        <v>6.83</v>
      </c>
      <c r="E25" s="121"/>
    </row>
    <row r="26" spans="1:5" ht="20.100000000000001" customHeight="1">
      <c r="A26" s="151">
        <v>2101102</v>
      </c>
      <c r="B26" s="150" t="s">
        <v>475</v>
      </c>
      <c r="C26" s="186">
        <f t="shared" si="0"/>
        <v>4.47</v>
      </c>
      <c r="D26" s="121">
        <v>4.47</v>
      </c>
      <c r="E26" s="121"/>
    </row>
    <row r="27" spans="1:5" s="179" customFormat="1" ht="20.100000000000001" customHeight="1">
      <c r="A27" s="188">
        <v>2101199</v>
      </c>
      <c r="B27" s="189" t="s">
        <v>524</v>
      </c>
      <c r="C27" s="186">
        <f t="shared" si="0"/>
        <v>4.2</v>
      </c>
      <c r="D27" s="180">
        <v>4.2</v>
      </c>
      <c r="E27" s="180"/>
    </row>
    <row r="28" spans="1:5" s="148" customFormat="1" ht="20.100000000000001" customHeight="1">
      <c r="A28" s="151">
        <v>221</v>
      </c>
      <c r="B28" s="150" t="s">
        <v>476</v>
      </c>
      <c r="C28" s="186">
        <f t="shared" si="0"/>
        <v>14.34</v>
      </c>
      <c r="D28" s="186">
        <f>D29</f>
        <v>14.34</v>
      </c>
      <c r="E28" s="186"/>
    </row>
    <row r="29" spans="1:5" s="148" customFormat="1" ht="20.100000000000001" customHeight="1">
      <c r="A29" s="157">
        <v>22102</v>
      </c>
      <c r="B29" s="158" t="s">
        <v>477</v>
      </c>
      <c r="C29" s="186">
        <f t="shared" si="0"/>
        <v>14.34</v>
      </c>
      <c r="D29" s="186">
        <f>D30</f>
        <v>14.34</v>
      </c>
      <c r="E29" s="186"/>
    </row>
    <row r="30" spans="1:5" s="148" customFormat="1" ht="20.100000000000001" customHeight="1">
      <c r="A30" s="153">
        <v>2210201</v>
      </c>
      <c r="B30" s="154" t="s">
        <v>478</v>
      </c>
      <c r="C30" s="186">
        <f t="shared" si="0"/>
        <v>14.34</v>
      </c>
      <c r="D30" s="155">
        <v>14.34</v>
      </c>
      <c r="E30" s="155"/>
    </row>
    <row r="31" spans="1:5" ht="20.100000000000001" customHeight="1">
      <c r="A31" s="226"/>
      <c r="B31" s="152"/>
      <c r="C31" s="44"/>
      <c r="D31" s="44"/>
      <c r="E31" s="44"/>
    </row>
    <row r="32" spans="1:5" ht="15.75" customHeight="1">
      <c r="A32" s="240" t="s">
        <v>604</v>
      </c>
      <c r="B32" s="240"/>
      <c r="C32" s="240"/>
      <c r="D32" s="240"/>
      <c r="E32" s="240"/>
    </row>
    <row r="33" spans="1:5" ht="12.75" customHeight="1">
      <c r="A33" s="130"/>
      <c r="B33" s="130"/>
      <c r="C33" s="44"/>
      <c r="D33" s="44"/>
      <c r="E33" s="44"/>
    </row>
    <row r="34" spans="1:5" ht="12.75" customHeight="1">
      <c r="A34" s="130"/>
      <c r="B34" s="130"/>
      <c r="C34" s="44"/>
      <c r="D34" s="44"/>
      <c r="E34" s="44"/>
    </row>
    <row r="35" spans="1:5" ht="12.75" customHeight="1">
      <c r="A35" s="130"/>
      <c r="B35" s="130"/>
      <c r="D35" s="44"/>
      <c r="E35" s="44"/>
    </row>
    <row r="36" spans="1:5" ht="12.75" customHeight="1">
      <c r="A36" s="130"/>
      <c r="B36" s="130"/>
      <c r="D36" s="44"/>
      <c r="E36" s="44"/>
    </row>
    <row r="37" spans="1:5" s="44" customFormat="1" ht="12.75" customHeight="1">
      <c r="A37" s="130"/>
      <c r="B37" s="130"/>
    </row>
    <row r="38" spans="1:5" ht="12.75" customHeight="1">
      <c r="A38" s="130"/>
      <c r="B38" s="130"/>
    </row>
    <row r="39" spans="1:5" ht="12.75" customHeight="1">
      <c r="A39" s="130"/>
      <c r="B39" s="130"/>
      <c r="D39" s="44"/>
    </row>
    <row r="40" spans="1:5" ht="12.75" customHeight="1">
      <c r="A40" s="130"/>
      <c r="B40" s="130"/>
    </row>
    <row r="41" spans="1:5" ht="12.75" customHeight="1">
      <c r="A41" s="130"/>
      <c r="B41" s="130"/>
    </row>
    <row r="42" spans="1:5" ht="12.75" customHeight="1">
      <c r="B42" s="130"/>
      <c r="C42" s="44"/>
    </row>
    <row r="44" spans="1:5" ht="12.75" customHeight="1">
      <c r="A44" s="130"/>
    </row>
    <row r="46" spans="1:5" ht="12.75" customHeight="1">
      <c r="B46" s="130"/>
    </row>
    <row r="47" spans="1:5" ht="12.75" customHeight="1">
      <c r="B47" s="130"/>
    </row>
  </sheetData>
  <mergeCells count="4">
    <mergeCell ref="A5:B5"/>
    <mergeCell ref="C5:E5"/>
    <mergeCell ref="A7:B7"/>
    <mergeCell ref="A32:E32"/>
  </mergeCells>
  <phoneticPr fontId="2" type="noConversion"/>
  <printOptions horizontalCentered="1"/>
  <pageMargins left="0.47244094488188981" right="0.47244094488188981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showZeros="0" workbookViewId="0">
      <selection activeCell="E29" sqref="E29"/>
    </sheetView>
  </sheetViews>
  <sheetFormatPr defaultColWidth="6.875" defaultRowHeight="20.100000000000001" customHeight="1"/>
  <cols>
    <col min="1" max="1" width="14.5" style="36" customWidth="1"/>
    <col min="2" max="2" width="33.375" style="36" customWidth="1"/>
    <col min="3" max="3" width="20.625" style="36" customWidth="1"/>
    <col min="4" max="4" width="21.875" style="36" customWidth="1"/>
    <col min="5" max="5" width="22.875" style="36" customWidth="1"/>
    <col min="6" max="256" width="6.875" style="36"/>
    <col min="257" max="257" width="14.5" style="36" customWidth="1"/>
    <col min="258" max="258" width="33.375" style="36" customWidth="1"/>
    <col min="259" max="261" width="20.625" style="36" customWidth="1"/>
    <col min="262" max="512" width="6.875" style="36"/>
    <col min="513" max="513" width="14.5" style="36" customWidth="1"/>
    <col min="514" max="514" width="33.375" style="36" customWidth="1"/>
    <col min="515" max="517" width="20.625" style="36" customWidth="1"/>
    <col min="518" max="768" width="6.875" style="36"/>
    <col min="769" max="769" width="14.5" style="36" customWidth="1"/>
    <col min="770" max="770" width="33.375" style="36" customWidth="1"/>
    <col min="771" max="773" width="20.625" style="36" customWidth="1"/>
    <col min="774" max="1024" width="6.875" style="36"/>
    <col min="1025" max="1025" width="14.5" style="36" customWidth="1"/>
    <col min="1026" max="1026" width="33.375" style="36" customWidth="1"/>
    <col min="1027" max="1029" width="20.625" style="36" customWidth="1"/>
    <col min="1030" max="1280" width="6.875" style="36"/>
    <col min="1281" max="1281" width="14.5" style="36" customWidth="1"/>
    <col min="1282" max="1282" width="33.375" style="36" customWidth="1"/>
    <col min="1283" max="1285" width="20.625" style="36" customWidth="1"/>
    <col min="1286" max="1536" width="6.875" style="36"/>
    <col min="1537" max="1537" width="14.5" style="36" customWidth="1"/>
    <col min="1538" max="1538" width="33.375" style="36" customWidth="1"/>
    <col min="1539" max="1541" width="20.625" style="36" customWidth="1"/>
    <col min="1542" max="1792" width="6.875" style="36"/>
    <col min="1793" max="1793" width="14.5" style="36" customWidth="1"/>
    <col min="1794" max="1794" width="33.375" style="36" customWidth="1"/>
    <col min="1795" max="1797" width="20.625" style="36" customWidth="1"/>
    <col min="1798" max="2048" width="6.875" style="36"/>
    <col min="2049" max="2049" width="14.5" style="36" customWidth="1"/>
    <col min="2050" max="2050" width="33.375" style="36" customWidth="1"/>
    <col min="2051" max="2053" width="20.625" style="36" customWidth="1"/>
    <col min="2054" max="2304" width="6.875" style="36"/>
    <col min="2305" max="2305" width="14.5" style="36" customWidth="1"/>
    <col min="2306" max="2306" width="33.375" style="36" customWidth="1"/>
    <col min="2307" max="2309" width="20.625" style="36" customWidth="1"/>
    <col min="2310" max="2560" width="6.875" style="36"/>
    <col min="2561" max="2561" width="14.5" style="36" customWidth="1"/>
    <col min="2562" max="2562" width="33.375" style="36" customWidth="1"/>
    <col min="2563" max="2565" width="20.625" style="36" customWidth="1"/>
    <col min="2566" max="2816" width="6.875" style="36"/>
    <col min="2817" max="2817" width="14.5" style="36" customWidth="1"/>
    <col min="2818" max="2818" width="33.375" style="36" customWidth="1"/>
    <col min="2819" max="2821" width="20.625" style="36" customWidth="1"/>
    <col min="2822" max="3072" width="6.875" style="36"/>
    <col min="3073" max="3073" width="14.5" style="36" customWidth="1"/>
    <col min="3074" max="3074" width="33.375" style="36" customWidth="1"/>
    <col min="3075" max="3077" width="20.625" style="36" customWidth="1"/>
    <col min="3078" max="3328" width="6.875" style="36"/>
    <col min="3329" max="3329" width="14.5" style="36" customWidth="1"/>
    <col min="3330" max="3330" width="33.375" style="36" customWidth="1"/>
    <col min="3331" max="3333" width="20.625" style="36" customWidth="1"/>
    <col min="3334" max="3584" width="6.875" style="36"/>
    <col min="3585" max="3585" width="14.5" style="36" customWidth="1"/>
    <col min="3586" max="3586" width="33.375" style="36" customWidth="1"/>
    <col min="3587" max="3589" width="20.625" style="36" customWidth="1"/>
    <col min="3590" max="3840" width="6.875" style="36"/>
    <col min="3841" max="3841" width="14.5" style="36" customWidth="1"/>
    <col min="3842" max="3842" width="33.375" style="36" customWidth="1"/>
    <col min="3843" max="3845" width="20.625" style="36" customWidth="1"/>
    <col min="3846" max="4096" width="6.875" style="36"/>
    <col min="4097" max="4097" width="14.5" style="36" customWidth="1"/>
    <col min="4098" max="4098" width="33.375" style="36" customWidth="1"/>
    <col min="4099" max="4101" width="20.625" style="36" customWidth="1"/>
    <col min="4102" max="4352" width="6.875" style="36"/>
    <col min="4353" max="4353" width="14.5" style="36" customWidth="1"/>
    <col min="4354" max="4354" width="33.375" style="36" customWidth="1"/>
    <col min="4355" max="4357" width="20.625" style="36" customWidth="1"/>
    <col min="4358" max="4608" width="6.875" style="36"/>
    <col min="4609" max="4609" width="14.5" style="36" customWidth="1"/>
    <col min="4610" max="4610" width="33.375" style="36" customWidth="1"/>
    <col min="4611" max="4613" width="20.625" style="36" customWidth="1"/>
    <col min="4614" max="4864" width="6.875" style="36"/>
    <col min="4865" max="4865" width="14.5" style="36" customWidth="1"/>
    <col min="4866" max="4866" width="33.375" style="36" customWidth="1"/>
    <col min="4867" max="4869" width="20.625" style="36" customWidth="1"/>
    <col min="4870" max="5120" width="6.875" style="36"/>
    <col min="5121" max="5121" width="14.5" style="36" customWidth="1"/>
    <col min="5122" max="5122" width="33.375" style="36" customWidth="1"/>
    <col min="5123" max="5125" width="20.625" style="36" customWidth="1"/>
    <col min="5126" max="5376" width="6.875" style="36"/>
    <col min="5377" max="5377" width="14.5" style="36" customWidth="1"/>
    <col min="5378" max="5378" width="33.375" style="36" customWidth="1"/>
    <col min="5379" max="5381" width="20.625" style="36" customWidth="1"/>
    <col min="5382" max="5632" width="6.875" style="36"/>
    <col min="5633" max="5633" width="14.5" style="36" customWidth="1"/>
    <col min="5634" max="5634" width="33.375" style="36" customWidth="1"/>
    <col min="5635" max="5637" width="20.625" style="36" customWidth="1"/>
    <col min="5638" max="5888" width="6.875" style="36"/>
    <col min="5889" max="5889" width="14.5" style="36" customWidth="1"/>
    <col min="5890" max="5890" width="33.375" style="36" customWidth="1"/>
    <col min="5891" max="5893" width="20.625" style="36" customWidth="1"/>
    <col min="5894" max="6144" width="6.875" style="36"/>
    <col min="6145" max="6145" width="14.5" style="36" customWidth="1"/>
    <col min="6146" max="6146" width="33.375" style="36" customWidth="1"/>
    <col min="6147" max="6149" width="20.625" style="36" customWidth="1"/>
    <col min="6150" max="6400" width="6.875" style="36"/>
    <col min="6401" max="6401" width="14.5" style="36" customWidth="1"/>
    <col min="6402" max="6402" width="33.375" style="36" customWidth="1"/>
    <col min="6403" max="6405" width="20.625" style="36" customWidth="1"/>
    <col min="6406" max="6656" width="6.875" style="36"/>
    <col min="6657" max="6657" width="14.5" style="36" customWidth="1"/>
    <col min="6658" max="6658" width="33.375" style="36" customWidth="1"/>
    <col min="6659" max="6661" width="20.625" style="36" customWidth="1"/>
    <col min="6662" max="6912" width="6.875" style="36"/>
    <col min="6913" max="6913" width="14.5" style="36" customWidth="1"/>
    <col min="6914" max="6914" width="33.375" style="36" customWidth="1"/>
    <col min="6915" max="6917" width="20.625" style="36" customWidth="1"/>
    <col min="6918" max="7168" width="6.875" style="36"/>
    <col min="7169" max="7169" width="14.5" style="36" customWidth="1"/>
    <col min="7170" max="7170" width="33.375" style="36" customWidth="1"/>
    <col min="7171" max="7173" width="20.625" style="36" customWidth="1"/>
    <col min="7174" max="7424" width="6.875" style="36"/>
    <col min="7425" max="7425" width="14.5" style="36" customWidth="1"/>
    <col min="7426" max="7426" width="33.375" style="36" customWidth="1"/>
    <col min="7427" max="7429" width="20.625" style="36" customWidth="1"/>
    <col min="7430" max="7680" width="6.875" style="36"/>
    <col min="7681" max="7681" width="14.5" style="36" customWidth="1"/>
    <col min="7682" max="7682" width="33.375" style="36" customWidth="1"/>
    <col min="7683" max="7685" width="20.625" style="36" customWidth="1"/>
    <col min="7686" max="7936" width="6.875" style="36"/>
    <col min="7937" max="7937" width="14.5" style="36" customWidth="1"/>
    <col min="7938" max="7938" width="33.375" style="36" customWidth="1"/>
    <col min="7939" max="7941" width="20.625" style="36" customWidth="1"/>
    <col min="7942" max="8192" width="6.875" style="36"/>
    <col min="8193" max="8193" width="14.5" style="36" customWidth="1"/>
    <col min="8194" max="8194" width="33.375" style="36" customWidth="1"/>
    <col min="8195" max="8197" width="20.625" style="36" customWidth="1"/>
    <col min="8198" max="8448" width="6.875" style="36"/>
    <col min="8449" max="8449" width="14.5" style="36" customWidth="1"/>
    <col min="8450" max="8450" width="33.375" style="36" customWidth="1"/>
    <col min="8451" max="8453" width="20.625" style="36" customWidth="1"/>
    <col min="8454" max="8704" width="6.875" style="36"/>
    <col min="8705" max="8705" width="14.5" style="36" customWidth="1"/>
    <col min="8706" max="8706" width="33.375" style="36" customWidth="1"/>
    <col min="8707" max="8709" width="20.625" style="36" customWidth="1"/>
    <col min="8710" max="8960" width="6.875" style="36"/>
    <col min="8961" max="8961" width="14.5" style="36" customWidth="1"/>
    <col min="8962" max="8962" width="33.375" style="36" customWidth="1"/>
    <col min="8963" max="8965" width="20.625" style="36" customWidth="1"/>
    <col min="8966" max="9216" width="6.875" style="36"/>
    <col min="9217" max="9217" width="14.5" style="36" customWidth="1"/>
    <col min="9218" max="9218" width="33.375" style="36" customWidth="1"/>
    <col min="9219" max="9221" width="20.625" style="36" customWidth="1"/>
    <col min="9222" max="9472" width="6.875" style="36"/>
    <col min="9473" max="9473" width="14.5" style="36" customWidth="1"/>
    <col min="9474" max="9474" width="33.375" style="36" customWidth="1"/>
    <col min="9475" max="9477" width="20.625" style="36" customWidth="1"/>
    <col min="9478" max="9728" width="6.875" style="36"/>
    <col min="9729" max="9729" width="14.5" style="36" customWidth="1"/>
    <col min="9730" max="9730" width="33.375" style="36" customWidth="1"/>
    <col min="9731" max="9733" width="20.625" style="36" customWidth="1"/>
    <col min="9734" max="9984" width="6.875" style="36"/>
    <col min="9985" max="9985" width="14.5" style="36" customWidth="1"/>
    <col min="9986" max="9986" width="33.375" style="36" customWidth="1"/>
    <col min="9987" max="9989" width="20.625" style="36" customWidth="1"/>
    <col min="9990" max="10240" width="6.875" style="36"/>
    <col min="10241" max="10241" width="14.5" style="36" customWidth="1"/>
    <col min="10242" max="10242" width="33.375" style="36" customWidth="1"/>
    <col min="10243" max="10245" width="20.625" style="36" customWidth="1"/>
    <col min="10246" max="10496" width="6.875" style="36"/>
    <col min="10497" max="10497" width="14.5" style="36" customWidth="1"/>
    <col min="10498" max="10498" width="33.375" style="36" customWidth="1"/>
    <col min="10499" max="10501" width="20.625" style="36" customWidth="1"/>
    <col min="10502" max="10752" width="6.875" style="36"/>
    <col min="10753" max="10753" width="14.5" style="36" customWidth="1"/>
    <col min="10754" max="10754" width="33.375" style="36" customWidth="1"/>
    <col min="10755" max="10757" width="20.625" style="36" customWidth="1"/>
    <col min="10758" max="11008" width="6.875" style="36"/>
    <col min="11009" max="11009" width="14.5" style="36" customWidth="1"/>
    <col min="11010" max="11010" width="33.375" style="36" customWidth="1"/>
    <col min="11011" max="11013" width="20.625" style="36" customWidth="1"/>
    <col min="11014" max="11264" width="6.875" style="36"/>
    <col min="11265" max="11265" width="14.5" style="36" customWidth="1"/>
    <col min="11266" max="11266" width="33.375" style="36" customWidth="1"/>
    <col min="11267" max="11269" width="20.625" style="36" customWidth="1"/>
    <col min="11270" max="11520" width="6.875" style="36"/>
    <col min="11521" max="11521" width="14.5" style="36" customWidth="1"/>
    <col min="11522" max="11522" width="33.375" style="36" customWidth="1"/>
    <col min="11523" max="11525" width="20.625" style="36" customWidth="1"/>
    <col min="11526" max="11776" width="6.875" style="36"/>
    <col min="11777" max="11777" width="14.5" style="36" customWidth="1"/>
    <col min="11778" max="11778" width="33.375" style="36" customWidth="1"/>
    <col min="11779" max="11781" width="20.625" style="36" customWidth="1"/>
    <col min="11782" max="12032" width="6.875" style="36"/>
    <col min="12033" max="12033" width="14.5" style="36" customWidth="1"/>
    <col min="12034" max="12034" width="33.375" style="36" customWidth="1"/>
    <col min="12035" max="12037" width="20.625" style="36" customWidth="1"/>
    <col min="12038" max="12288" width="6.875" style="36"/>
    <col min="12289" max="12289" width="14.5" style="36" customWidth="1"/>
    <col min="12290" max="12290" width="33.375" style="36" customWidth="1"/>
    <col min="12291" max="12293" width="20.625" style="36" customWidth="1"/>
    <col min="12294" max="12544" width="6.875" style="36"/>
    <col min="12545" max="12545" width="14.5" style="36" customWidth="1"/>
    <col min="12546" max="12546" width="33.375" style="36" customWidth="1"/>
    <col min="12547" max="12549" width="20.625" style="36" customWidth="1"/>
    <col min="12550" max="12800" width="6.875" style="36"/>
    <col min="12801" max="12801" width="14.5" style="36" customWidth="1"/>
    <col min="12802" max="12802" width="33.375" style="36" customWidth="1"/>
    <col min="12803" max="12805" width="20.625" style="36" customWidth="1"/>
    <col min="12806" max="13056" width="6.875" style="36"/>
    <col min="13057" max="13057" width="14.5" style="36" customWidth="1"/>
    <col min="13058" max="13058" width="33.375" style="36" customWidth="1"/>
    <col min="13059" max="13061" width="20.625" style="36" customWidth="1"/>
    <col min="13062" max="13312" width="6.875" style="36"/>
    <col min="13313" max="13313" width="14.5" style="36" customWidth="1"/>
    <col min="13314" max="13314" width="33.375" style="36" customWidth="1"/>
    <col min="13315" max="13317" width="20.625" style="36" customWidth="1"/>
    <col min="13318" max="13568" width="6.875" style="36"/>
    <col min="13569" max="13569" width="14.5" style="36" customWidth="1"/>
    <col min="13570" max="13570" width="33.375" style="36" customWidth="1"/>
    <col min="13571" max="13573" width="20.625" style="36" customWidth="1"/>
    <col min="13574" max="13824" width="6.875" style="36"/>
    <col min="13825" max="13825" width="14.5" style="36" customWidth="1"/>
    <col min="13826" max="13826" width="33.375" style="36" customWidth="1"/>
    <col min="13827" max="13829" width="20.625" style="36" customWidth="1"/>
    <col min="13830" max="14080" width="6.875" style="36"/>
    <col min="14081" max="14081" width="14.5" style="36" customWidth="1"/>
    <col min="14082" max="14082" width="33.375" style="36" customWidth="1"/>
    <col min="14083" max="14085" width="20.625" style="36" customWidth="1"/>
    <col min="14086" max="14336" width="6.875" style="36"/>
    <col min="14337" max="14337" width="14.5" style="36" customWidth="1"/>
    <col min="14338" max="14338" width="33.375" style="36" customWidth="1"/>
    <col min="14339" max="14341" width="20.625" style="36" customWidth="1"/>
    <col min="14342" max="14592" width="6.875" style="36"/>
    <col min="14593" max="14593" width="14.5" style="36" customWidth="1"/>
    <col min="14594" max="14594" width="33.375" style="36" customWidth="1"/>
    <col min="14595" max="14597" width="20.625" style="36" customWidth="1"/>
    <col min="14598" max="14848" width="6.875" style="36"/>
    <col min="14849" max="14849" width="14.5" style="36" customWidth="1"/>
    <col min="14850" max="14850" width="33.375" style="36" customWidth="1"/>
    <col min="14851" max="14853" width="20.625" style="36" customWidth="1"/>
    <col min="14854" max="15104" width="6.875" style="36"/>
    <col min="15105" max="15105" width="14.5" style="36" customWidth="1"/>
    <col min="15106" max="15106" width="33.375" style="36" customWidth="1"/>
    <col min="15107" max="15109" width="20.625" style="36" customWidth="1"/>
    <col min="15110" max="15360" width="6.875" style="36"/>
    <col min="15361" max="15361" width="14.5" style="36" customWidth="1"/>
    <col min="15362" max="15362" width="33.375" style="36" customWidth="1"/>
    <col min="15363" max="15365" width="20.625" style="36" customWidth="1"/>
    <col min="15366" max="15616" width="6.875" style="36"/>
    <col min="15617" max="15617" width="14.5" style="36" customWidth="1"/>
    <col min="15618" max="15618" width="33.375" style="36" customWidth="1"/>
    <col min="15619" max="15621" width="20.625" style="36" customWidth="1"/>
    <col min="15622" max="15872" width="6.875" style="36"/>
    <col min="15873" max="15873" width="14.5" style="36" customWidth="1"/>
    <col min="15874" max="15874" width="33.375" style="36" customWidth="1"/>
    <col min="15875" max="15877" width="20.625" style="36" customWidth="1"/>
    <col min="15878" max="16128" width="6.875" style="36"/>
    <col min="16129" max="16129" width="14.5" style="36" customWidth="1"/>
    <col min="16130" max="16130" width="33.375" style="36" customWidth="1"/>
    <col min="16131" max="16133" width="20.625" style="36" customWidth="1"/>
    <col min="16134" max="16384" width="6.875" style="36"/>
  </cols>
  <sheetData>
    <row r="1" spans="1:11" ht="20.100000000000001" customHeight="1">
      <c r="A1" s="35" t="s">
        <v>433</v>
      </c>
      <c r="E1" s="45"/>
    </row>
    <row r="2" spans="1:11" ht="44.25" customHeight="1">
      <c r="A2" s="37" t="s">
        <v>449</v>
      </c>
      <c r="B2" s="46"/>
      <c r="C2" s="46"/>
      <c r="D2" s="46"/>
      <c r="E2" s="46"/>
    </row>
    <row r="3" spans="1:11" ht="20.100000000000001" customHeight="1">
      <c r="A3" s="46"/>
      <c r="B3" s="46"/>
      <c r="C3" s="46"/>
      <c r="D3" s="46"/>
      <c r="E3" s="46"/>
    </row>
    <row r="4" spans="1:11" s="48" customFormat="1" ht="20.100000000000001" customHeight="1">
      <c r="A4" s="40"/>
      <c r="B4" s="41"/>
      <c r="C4" s="41"/>
      <c r="D4" s="41"/>
      <c r="E4" s="47" t="s">
        <v>311</v>
      </c>
    </row>
    <row r="5" spans="1:11" s="48" customFormat="1" ht="20.100000000000001" customHeight="1">
      <c r="A5" s="237" t="s">
        <v>335</v>
      </c>
      <c r="B5" s="237"/>
      <c r="C5" s="237" t="s">
        <v>525</v>
      </c>
      <c r="D5" s="237"/>
      <c r="E5" s="237"/>
    </row>
    <row r="6" spans="1:11" s="48" customFormat="1" ht="20.100000000000001" customHeight="1">
      <c r="A6" s="49" t="s">
        <v>330</v>
      </c>
      <c r="B6" s="49" t="s">
        <v>331</v>
      </c>
      <c r="C6" s="49" t="s">
        <v>316</v>
      </c>
      <c r="D6" s="49" t="s">
        <v>336</v>
      </c>
      <c r="E6" s="49" t="s">
        <v>337</v>
      </c>
    </row>
    <row r="7" spans="1:11" s="48" customFormat="1" ht="20.100000000000001" customHeight="1">
      <c r="A7" s="238" t="s">
        <v>429</v>
      </c>
      <c r="B7" s="239"/>
      <c r="C7" s="134">
        <f>D7+E7</f>
        <v>329.70999999999992</v>
      </c>
      <c r="D7" s="134">
        <f>D8+D20+D34</f>
        <v>290.62999999999994</v>
      </c>
      <c r="E7" s="134">
        <f>E8+E20+E34+E37</f>
        <v>39.08</v>
      </c>
      <c r="J7" s="51"/>
    </row>
    <row r="8" spans="1:11" s="48" customFormat="1" ht="20.100000000000001" customHeight="1">
      <c r="A8" s="52" t="s">
        <v>338</v>
      </c>
      <c r="B8" s="53" t="s">
        <v>339</v>
      </c>
      <c r="C8" s="134">
        <f>SUM(D8:E8)</f>
        <v>272.17999999999995</v>
      </c>
      <c r="D8" s="135">
        <f>D9+D10+D11+D13+D14+D15+D16+D17+D18+D19</f>
        <v>266.67999999999995</v>
      </c>
      <c r="E8" s="135">
        <f>SUM(E9:E19)</f>
        <v>5.5</v>
      </c>
      <c r="G8" s="51"/>
    </row>
    <row r="9" spans="1:11" s="48" customFormat="1" ht="20.100000000000001" customHeight="1">
      <c r="A9" s="52" t="s">
        <v>340</v>
      </c>
      <c r="B9" s="53" t="s">
        <v>341</v>
      </c>
      <c r="C9" s="134">
        <f>SUM(D9:E9)</f>
        <v>60.43</v>
      </c>
      <c r="D9" s="50">
        <v>60.43</v>
      </c>
      <c r="E9" s="50"/>
      <c r="F9" s="51"/>
      <c r="G9" s="51"/>
      <c r="K9" s="51"/>
    </row>
    <row r="10" spans="1:11" s="48" customFormat="1" ht="20.100000000000001" customHeight="1">
      <c r="A10" s="52" t="s">
        <v>342</v>
      </c>
      <c r="B10" s="53" t="s">
        <v>343</v>
      </c>
      <c r="C10" s="134">
        <f t="shared" ref="C10:C38" si="0">SUM(D10:E10)</f>
        <v>30.65</v>
      </c>
      <c r="D10" s="50">
        <v>30.65</v>
      </c>
      <c r="E10" s="50"/>
      <c r="F10" s="51"/>
      <c r="H10" s="51"/>
    </row>
    <row r="11" spans="1:11" s="48" customFormat="1" ht="20.100000000000001" customHeight="1">
      <c r="A11" s="52" t="s">
        <v>344</v>
      </c>
      <c r="B11" s="53" t="s">
        <v>345</v>
      </c>
      <c r="C11" s="134">
        <f t="shared" si="0"/>
        <v>39.6</v>
      </c>
      <c r="D11" s="50">
        <v>39.6</v>
      </c>
      <c r="E11" s="50"/>
      <c r="F11" s="51"/>
      <c r="H11" s="51"/>
    </row>
    <row r="12" spans="1:11" s="183" customFormat="1" ht="20.100000000000001" customHeight="1">
      <c r="A12" s="193" t="s">
        <v>526</v>
      </c>
      <c r="B12" s="192" t="s">
        <v>527</v>
      </c>
      <c r="C12" s="200">
        <f t="shared" si="0"/>
        <v>5.5</v>
      </c>
      <c r="D12" s="184"/>
      <c r="E12" s="184">
        <v>5.5</v>
      </c>
      <c r="F12" s="185"/>
      <c r="H12" s="185"/>
    </row>
    <row r="13" spans="1:11" s="48" customFormat="1" ht="20.100000000000001" customHeight="1">
      <c r="A13" s="52" t="s">
        <v>346</v>
      </c>
      <c r="B13" s="53" t="s">
        <v>347</v>
      </c>
      <c r="C13" s="134">
        <f t="shared" si="0"/>
        <v>62.08</v>
      </c>
      <c r="D13" s="50">
        <v>62.08</v>
      </c>
      <c r="E13" s="50"/>
      <c r="F13" s="51"/>
      <c r="G13" s="51"/>
      <c r="H13" s="51"/>
    </row>
    <row r="14" spans="1:11" s="48" customFormat="1" ht="20.100000000000001" customHeight="1">
      <c r="A14" s="52" t="s">
        <v>348</v>
      </c>
      <c r="B14" s="53" t="s">
        <v>349</v>
      </c>
      <c r="C14" s="134">
        <f t="shared" si="0"/>
        <v>19.03</v>
      </c>
      <c r="D14" s="50">
        <v>19.03</v>
      </c>
      <c r="E14" s="50"/>
      <c r="F14" s="51"/>
      <c r="J14" s="51"/>
    </row>
    <row r="15" spans="1:11" s="48" customFormat="1" ht="20.100000000000001" customHeight="1">
      <c r="A15" s="52" t="s">
        <v>350</v>
      </c>
      <c r="B15" s="53" t="s">
        <v>351</v>
      </c>
      <c r="C15" s="134">
        <f t="shared" si="0"/>
        <v>9.51</v>
      </c>
      <c r="D15" s="50">
        <v>9.51</v>
      </c>
      <c r="E15" s="50"/>
      <c r="F15" s="51"/>
      <c r="G15" s="51"/>
      <c r="K15" s="51"/>
    </row>
    <row r="16" spans="1:11" s="48" customFormat="1" ht="20.100000000000001" customHeight="1">
      <c r="A16" s="52" t="s">
        <v>352</v>
      </c>
      <c r="B16" s="53" t="s">
        <v>353</v>
      </c>
      <c r="C16" s="134">
        <f t="shared" si="0"/>
        <v>15.5</v>
      </c>
      <c r="D16" s="50">
        <v>15.5</v>
      </c>
      <c r="E16" s="50"/>
      <c r="F16" s="51"/>
      <c r="G16" s="51"/>
      <c r="H16" s="51"/>
      <c r="K16" s="51"/>
    </row>
    <row r="17" spans="1:16" s="48" customFormat="1" ht="20.100000000000001" customHeight="1">
      <c r="A17" s="52" t="s">
        <v>354</v>
      </c>
      <c r="B17" s="53" t="s">
        <v>355</v>
      </c>
      <c r="C17" s="134">
        <f t="shared" si="0"/>
        <v>0.95</v>
      </c>
      <c r="D17" s="50">
        <v>0.95</v>
      </c>
      <c r="E17" s="50"/>
      <c r="F17" s="51"/>
      <c r="G17" s="51"/>
      <c r="K17" s="51"/>
    </row>
    <row r="18" spans="1:16" s="48" customFormat="1" ht="20.100000000000001" customHeight="1">
      <c r="A18" s="52" t="s">
        <v>356</v>
      </c>
      <c r="B18" s="53" t="s">
        <v>357</v>
      </c>
      <c r="C18" s="134">
        <f t="shared" si="0"/>
        <v>14.34</v>
      </c>
      <c r="D18" s="50">
        <v>14.34</v>
      </c>
      <c r="E18" s="50"/>
      <c r="F18" s="51"/>
      <c r="G18" s="51"/>
      <c r="K18" s="51"/>
    </row>
    <row r="19" spans="1:16" s="48" customFormat="1" ht="20.100000000000001" customHeight="1">
      <c r="A19" s="52" t="s">
        <v>358</v>
      </c>
      <c r="B19" s="53" t="s">
        <v>359</v>
      </c>
      <c r="C19" s="134">
        <f t="shared" si="0"/>
        <v>14.59</v>
      </c>
      <c r="D19" s="50">
        <v>14.59</v>
      </c>
      <c r="E19" s="50"/>
      <c r="F19" s="51"/>
      <c r="G19" s="51"/>
      <c r="K19" s="51"/>
    </row>
    <row r="20" spans="1:16" s="48" customFormat="1" ht="20.100000000000001" customHeight="1">
      <c r="A20" s="52" t="s">
        <v>360</v>
      </c>
      <c r="B20" s="53" t="s">
        <v>361</v>
      </c>
      <c r="C20" s="134">
        <f t="shared" si="0"/>
        <v>31.779999999999998</v>
      </c>
      <c r="D20" s="135"/>
      <c r="E20" s="135">
        <f>SUM(E21:E33)</f>
        <v>31.779999999999998</v>
      </c>
      <c r="F20" s="51"/>
      <c r="G20" s="51"/>
    </row>
    <row r="21" spans="1:16" s="48" customFormat="1" ht="20.100000000000001" customHeight="1">
      <c r="A21" s="52" t="s">
        <v>362</v>
      </c>
      <c r="B21" s="54" t="s">
        <v>363</v>
      </c>
      <c r="C21" s="134">
        <f t="shared" si="0"/>
        <v>2.9</v>
      </c>
      <c r="D21" s="50"/>
      <c r="E21" s="50">
        <v>2.9</v>
      </c>
      <c r="F21" s="51"/>
      <c r="G21" s="51"/>
      <c r="H21" s="51"/>
      <c r="N21" s="51"/>
    </row>
    <row r="22" spans="1:16" s="48" customFormat="1" ht="20.100000000000001" customHeight="1">
      <c r="A22" s="197" t="s">
        <v>536</v>
      </c>
      <c r="B22" s="199" t="s">
        <v>537</v>
      </c>
      <c r="C22" s="134">
        <f t="shared" si="0"/>
        <v>0.7</v>
      </c>
      <c r="D22" s="50"/>
      <c r="E22" s="50">
        <v>0.7</v>
      </c>
      <c r="F22" s="51"/>
      <c r="G22" s="51"/>
      <c r="H22" s="51"/>
    </row>
    <row r="23" spans="1:16" s="48" customFormat="1" ht="20.100000000000001" customHeight="1">
      <c r="A23" s="52" t="s">
        <v>364</v>
      </c>
      <c r="B23" s="55" t="s">
        <v>365</v>
      </c>
      <c r="C23" s="134">
        <f t="shared" si="0"/>
        <v>0.2</v>
      </c>
      <c r="D23" s="50"/>
      <c r="E23" s="50">
        <v>0.2</v>
      </c>
      <c r="F23" s="51"/>
    </row>
    <row r="24" spans="1:16" s="48" customFormat="1" ht="20.100000000000001" customHeight="1">
      <c r="A24" s="52" t="s">
        <v>366</v>
      </c>
      <c r="B24" s="55" t="s">
        <v>367</v>
      </c>
      <c r="C24" s="134">
        <f t="shared" si="0"/>
        <v>0.5</v>
      </c>
      <c r="D24" s="50"/>
      <c r="E24" s="50">
        <v>0.5</v>
      </c>
      <c r="F24" s="51"/>
      <c r="G24" s="51"/>
      <c r="I24" s="51"/>
      <c r="L24" s="51"/>
    </row>
    <row r="25" spans="1:16" s="48" customFormat="1" ht="20.100000000000001" customHeight="1">
      <c r="A25" s="52" t="s">
        <v>368</v>
      </c>
      <c r="B25" s="55" t="s">
        <v>369</v>
      </c>
      <c r="C25" s="134">
        <f t="shared" si="0"/>
        <v>2.8</v>
      </c>
      <c r="D25" s="50"/>
      <c r="E25" s="50">
        <v>2.8</v>
      </c>
      <c r="F25" s="51"/>
      <c r="G25" s="51"/>
      <c r="H25" s="51"/>
    </row>
    <row r="26" spans="1:16" s="48" customFormat="1" ht="20.100000000000001" customHeight="1">
      <c r="A26" s="52" t="s">
        <v>370</v>
      </c>
      <c r="B26" s="54" t="s">
        <v>371</v>
      </c>
      <c r="C26" s="134">
        <f t="shared" si="0"/>
        <v>2</v>
      </c>
      <c r="D26" s="50"/>
      <c r="E26" s="50">
        <v>2</v>
      </c>
      <c r="F26" s="51"/>
      <c r="G26" s="51"/>
    </row>
    <row r="27" spans="1:16" s="48" customFormat="1" ht="20.100000000000001" customHeight="1">
      <c r="A27" s="52" t="s">
        <v>372</v>
      </c>
      <c r="B27" s="55" t="s">
        <v>373</v>
      </c>
      <c r="C27" s="134">
        <f t="shared" si="0"/>
        <v>0.34</v>
      </c>
      <c r="D27" s="50"/>
      <c r="E27" s="50">
        <v>0.34</v>
      </c>
      <c r="F27" s="51"/>
      <c r="G27" s="51"/>
      <c r="H27" s="51"/>
    </row>
    <row r="28" spans="1:16" s="48" customFormat="1" ht="20.100000000000001" customHeight="1">
      <c r="A28" s="52" t="s">
        <v>374</v>
      </c>
      <c r="B28" s="55" t="s">
        <v>375</v>
      </c>
      <c r="C28" s="134">
        <f t="shared" si="0"/>
        <v>3.3</v>
      </c>
      <c r="D28" s="50"/>
      <c r="E28" s="50">
        <v>3.3</v>
      </c>
      <c r="F28" s="51"/>
      <c r="I28" s="51"/>
    </row>
    <row r="29" spans="1:16" s="48" customFormat="1" ht="20.100000000000001" customHeight="1">
      <c r="A29" s="52" t="s">
        <v>376</v>
      </c>
      <c r="B29" s="54" t="s">
        <v>377</v>
      </c>
      <c r="C29" s="134">
        <f t="shared" si="0"/>
        <v>1.44</v>
      </c>
      <c r="D29" s="50"/>
      <c r="E29" s="50">
        <v>1.44</v>
      </c>
      <c r="F29" s="51"/>
      <c r="G29" s="51"/>
      <c r="H29" s="51"/>
      <c r="I29" s="51"/>
    </row>
    <row r="30" spans="1:16" s="48" customFormat="1" ht="20.100000000000001" customHeight="1">
      <c r="A30" s="52" t="s">
        <v>378</v>
      </c>
      <c r="B30" s="55" t="s">
        <v>379</v>
      </c>
      <c r="C30" s="134">
        <f t="shared" si="0"/>
        <v>1.7</v>
      </c>
      <c r="D30" s="50"/>
      <c r="E30" s="50">
        <v>1.7</v>
      </c>
      <c r="F30" s="51"/>
      <c r="G30" s="51"/>
    </row>
    <row r="31" spans="1:16" s="194" customFormat="1" ht="20.100000000000001" customHeight="1">
      <c r="A31" s="203" t="s">
        <v>538</v>
      </c>
      <c r="B31" s="204" t="s">
        <v>539</v>
      </c>
      <c r="C31" s="200">
        <f t="shared" si="0"/>
        <v>3.9</v>
      </c>
      <c r="D31" s="195"/>
      <c r="E31" s="195">
        <v>3.9</v>
      </c>
      <c r="F31" s="196"/>
      <c r="G31" s="196"/>
    </row>
    <row r="32" spans="1:16" s="48" customFormat="1" ht="20.100000000000001" customHeight="1">
      <c r="A32" s="52" t="s">
        <v>380</v>
      </c>
      <c r="B32" s="55" t="s">
        <v>381</v>
      </c>
      <c r="C32" s="134">
        <f t="shared" si="0"/>
        <v>8.5</v>
      </c>
      <c r="D32" s="50"/>
      <c r="E32" s="50">
        <v>8.5</v>
      </c>
      <c r="F32" s="51"/>
      <c r="G32" s="51"/>
      <c r="H32" s="51"/>
      <c r="P32" s="51"/>
    </row>
    <row r="33" spans="1:14" s="48" customFormat="1" ht="20.100000000000001" customHeight="1">
      <c r="A33" s="52" t="s">
        <v>382</v>
      </c>
      <c r="B33" s="55" t="s">
        <v>383</v>
      </c>
      <c r="C33" s="134">
        <f t="shared" si="0"/>
        <v>3.5</v>
      </c>
      <c r="D33" s="50"/>
      <c r="E33" s="50">
        <v>3.5</v>
      </c>
      <c r="F33" s="51"/>
      <c r="G33" s="51"/>
      <c r="H33" s="51"/>
      <c r="I33" s="51"/>
    </row>
    <row r="34" spans="1:14" s="48" customFormat="1" ht="20.100000000000001" customHeight="1">
      <c r="A34" s="197" t="s">
        <v>384</v>
      </c>
      <c r="B34" s="198" t="s">
        <v>385</v>
      </c>
      <c r="C34" s="200">
        <f t="shared" si="0"/>
        <v>23.950000000000003</v>
      </c>
      <c r="D34" s="135">
        <f>D35+D36</f>
        <v>23.950000000000003</v>
      </c>
      <c r="E34" s="135"/>
      <c r="F34" s="51"/>
      <c r="H34" s="51"/>
    </row>
    <row r="35" spans="1:14" s="190" customFormat="1" ht="20.100000000000001" customHeight="1">
      <c r="A35" s="197" t="s">
        <v>528</v>
      </c>
      <c r="B35" s="198" t="s">
        <v>529</v>
      </c>
      <c r="C35" s="200">
        <f t="shared" si="0"/>
        <v>23.94</v>
      </c>
      <c r="D35" s="231">
        <v>23.94</v>
      </c>
      <c r="E35" s="231"/>
      <c r="F35" s="191"/>
      <c r="H35" s="191"/>
    </row>
    <row r="36" spans="1:14" s="190" customFormat="1" ht="20.100000000000001" customHeight="1">
      <c r="A36" s="197" t="s">
        <v>530</v>
      </c>
      <c r="B36" s="199" t="s">
        <v>531</v>
      </c>
      <c r="C36" s="200">
        <f t="shared" si="0"/>
        <v>0.01</v>
      </c>
      <c r="D36" s="231">
        <v>0.01</v>
      </c>
      <c r="E36" s="231"/>
      <c r="F36" s="191"/>
      <c r="H36" s="191"/>
    </row>
    <row r="37" spans="1:14" s="48" customFormat="1" ht="20.100000000000001" customHeight="1">
      <c r="A37" s="197" t="s">
        <v>532</v>
      </c>
      <c r="B37" s="199" t="s">
        <v>533</v>
      </c>
      <c r="C37" s="200">
        <f t="shared" si="0"/>
        <v>1.8</v>
      </c>
      <c r="D37" s="207"/>
      <c r="E37" s="207">
        <f>E38</f>
        <v>1.8</v>
      </c>
      <c r="F37" s="51"/>
    </row>
    <row r="38" spans="1:14" ht="20.100000000000001" customHeight="1">
      <c r="A38" s="197" t="s">
        <v>534</v>
      </c>
      <c r="B38" s="199" t="s">
        <v>535</v>
      </c>
      <c r="C38" s="200">
        <f t="shared" si="0"/>
        <v>1.8</v>
      </c>
      <c r="D38" s="201"/>
      <c r="E38" s="195">
        <v>1.8</v>
      </c>
    </row>
    <row r="39" spans="1:14" ht="20.100000000000001" customHeight="1">
      <c r="D39" s="44"/>
      <c r="E39" s="44"/>
      <c r="F39" s="44"/>
      <c r="N39" s="44"/>
    </row>
  </sheetData>
  <mergeCells count="3">
    <mergeCell ref="A5:B5"/>
    <mergeCell ref="C5:E5"/>
    <mergeCell ref="A7:B7"/>
  </mergeCells>
  <phoneticPr fontId="2" type="noConversion"/>
  <printOptions horizontalCentered="1"/>
  <pageMargins left="0" right="0" top="0" bottom="0.78740157480314954" header="0.49999999249075339" footer="0.4999999924907533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J38" sqref="J38"/>
    </sheetView>
  </sheetViews>
  <sheetFormatPr defaultColWidth="6.875" defaultRowHeight="12.75" customHeight="1"/>
  <cols>
    <col min="1" max="5" width="11.625" style="36" hidden="1" customWidth="1"/>
    <col min="6" max="6" width="16.5" style="36" hidden="1" customWidth="1"/>
    <col min="7" max="12" width="19.625" style="36" customWidth="1"/>
    <col min="13" max="256" width="6.875" style="36"/>
    <col min="257" max="268" width="11.625" style="36" customWidth="1"/>
    <col min="269" max="512" width="6.875" style="36"/>
    <col min="513" max="524" width="11.625" style="36" customWidth="1"/>
    <col min="525" max="768" width="6.875" style="36"/>
    <col min="769" max="780" width="11.625" style="36" customWidth="1"/>
    <col min="781" max="1024" width="6.875" style="36"/>
    <col min="1025" max="1036" width="11.625" style="36" customWidth="1"/>
    <col min="1037" max="1280" width="6.875" style="36"/>
    <col min="1281" max="1292" width="11.625" style="36" customWidth="1"/>
    <col min="1293" max="1536" width="6.875" style="36"/>
    <col min="1537" max="1548" width="11.625" style="36" customWidth="1"/>
    <col min="1549" max="1792" width="6.875" style="36"/>
    <col min="1793" max="1804" width="11.625" style="36" customWidth="1"/>
    <col min="1805" max="2048" width="6.875" style="36"/>
    <col min="2049" max="2060" width="11.625" style="36" customWidth="1"/>
    <col min="2061" max="2304" width="6.875" style="36"/>
    <col min="2305" max="2316" width="11.625" style="36" customWidth="1"/>
    <col min="2317" max="2560" width="6.875" style="36"/>
    <col min="2561" max="2572" width="11.625" style="36" customWidth="1"/>
    <col min="2573" max="2816" width="6.875" style="36"/>
    <col min="2817" max="2828" width="11.625" style="36" customWidth="1"/>
    <col min="2829" max="3072" width="6.875" style="36"/>
    <col min="3073" max="3084" width="11.625" style="36" customWidth="1"/>
    <col min="3085" max="3328" width="6.875" style="36"/>
    <col min="3329" max="3340" width="11.625" style="36" customWidth="1"/>
    <col min="3341" max="3584" width="6.875" style="36"/>
    <col min="3585" max="3596" width="11.625" style="36" customWidth="1"/>
    <col min="3597" max="3840" width="6.875" style="36"/>
    <col min="3841" max="3852" width="11.625" style="36" customWidth="1"/>
    <col min="3853" max="4096" width="6.875" style="36"/>
    <col min="4097" max="4108" width="11.625" style="36" customWidth="1"/>
    <col min="4109" max="4352" width="6.875" style="36"/>
    <col min="4353" max="4364" width="11.625" style="36" customWidth="1"/>
    <col min="4365" max="4608" width="6.875" style="36"/>
    <col min="4609" max="4620" width="11.625" style="36" customWidth="1"/>
    <col min="4621" max="4864" width="6.875" style="36"/>
    <col min="4865" max="4876" width="11.625" style="36" customWidth="1"/>
    <col min="4877" max="5120" width="6.875" style="36"/>
    <col min="5121" max="5132" width="11.625" style="36" customWidth="1"/>
    <col min="5133" max="5376" width="6.875" style="36"/>
    <col min="5377" max="5388" width="11.625" style="36" customWidth="1"/>
    <col min="5389" max="5632" width="6.875" style="36"/>
    <col min="5633" max="5644" width="11.625" style="36" customWidth="1"/>
    <col min="5645" max="5888" width="6.875" style="36"/>
    <col min="5889" max="5900" width="11.625" style="36" customWidth="1"/>
    <col min="5901" max="6144" width="6.875" style="36"/>
    <col min="6145" max="6156" width="11.625" style="36" customWidth="1"/>
    <col min="6157" max="6400" width="6.875" style="36"/>
    <col min="6401" max="6412" width="11.625" style="36" customWidth="1"/>
    <col min="6413" max="6656" width="6.875" style="36"/>
    <col min="6657" max="6668" width="11.625" style="36" customWidth="1"/>
    <col min="6669" max="6912" width="6.875" style="36"/>
    <col min="6913" max="6924" width="11.625" style="36" customWidth="1"/>
    <col min="6925" max="7168" width="6.875" style="36"/>
    <col min="7169" max="7180" width="11.625" style="36" customWidth="1"/>
    <col min="7181" max="7424" width="6.875" style="36"/>
    <col min="7425" max="7436" width="11.625" style="36" customWidth="1"/>
    <col min="7437" max="7680" width="6.875" style="36"/>
    <col min="7681" max="7692" width="11.625" style="36" customWidth="1"/>
    <col min="7693" max="7936" width="6.875" style="36"/>
    <col min="7937" max="7948" width="11.625" style="36" customWidth="1"/>
    <col min="7949" max="8192" width="6.875" style="36"/>
    <col min="8193" max="8204" width="11.625" style="36" customWidth="1"/>
    <col min="8205" max="8448" width="6.875" style="36"/>
    <col min="8449" max="8460" width="11.625" style="36" customWidth="1"/>
    <col min="8461" max="8704" width="6.875" style="36"/>
    <col min="8705" max="8716" width="11.625" style="36" customWidth="1"/>
    <col min="8717" max="8960" width="6.875" style="36"/>
    <col min="8961" max="8972" width="11.625" style="36" customWidth="1"/>
    <col min="8973" max="9216" width="6.875" style="36"/>
    <col min="9217" max="9228" width="11.625" style="36" customWidth="1"/>
    <col min="9229" max="9472" width="6.875" style="36"/>
    <col min="9473" max="9484" width="11.625" style="36" customWidth="1"/>
    <col min="9485" max="9728" width="6.875" style="36"/>
    <col min="9729" max="9740" width="11.625" style="36" customWidth="1"/>
    <col min="9741" max="9984" width="6.875" style="36"/>
    <col min="9985" max="9996" width="11.625" style="36" customWidth="1"/>
    <col min="9997" max="10240" width="6.875" style="36"/>
    <col min="10241" max="10252" width="11.625" style="36" customWidth="1"/>
    <col min="10253" max="10496" width="6.875" style="36"/>
    <col min="10497" max="10508" width="11.625" style="36" customWidth="1"/>
    <col min="10509" max="10752" width="6.875" style="36"/>
    <col min="10753" max="10764" width="11.625" style="36" customWidth="1"/>
    <col min="10765" max="11008" width="6.875" style="36"/>
    <col min="11009" max="11020" width="11.625" style="36" customWidth="1"/>
    <col min="11021" max="11264" width="6.875" style="36"/>
    <col min="11265" max="11276" width="11.625" style="36" customWidth="1"/>
    <col min="11277" max="11520" width="6.875" style="36"/>
    <col min="11521" max="11532" width="11.625" style="36" customWidth="1"/>
    <col min="11533" max="11776" width="6.875" style="36"/>
    <col min="11777" max="11788" width="11.625" style="36" customWidth="1"/>
    <col min="11789" max="12032" width="6.875" style="36"/>
    <col min="12033" max="12044" width="11.625" style="36" customWidth="1"/>
    <col min="12045" max="12288" width="6.875" style="36"/>
    <col min="12289" max="12300" width="11.625" style="36" customWidth="1"/>
    <col min="12301" max="12544" width="6.875" style="36"/>
    <col min="12545" max="12556" width="11.625" style="36" customWidth="1"/>
    <col min="12557" max="12800" width="6.875" style="36"/>
    <col min="12801" max="12812" width="11.625" style="36" customWidth="1"/>
    <col min="12813" max="13056" width="6.875" style="36"/>
    <col min="13057" max="13068" width="11.625" style="36" customWidth="1"/>
    <col min="13069" max="13312" width="6.875" style="36"/>
    <col min="13313" max="13324" width="11.625" style="36" customWidth="1"/>
    <col min="13325" max="13568" width="6.875" style="36"/>
    <col min="13569" max="13580" width="11.625" style="36" customWidth="1"/>
    <col min="13581" max="13824" width="6.875" style="36"/>
    <col min="13825" max="13836" width="11.625" style="36" customWidth="1"/>
    <col min="13837" max="14080" width="6.875" style="36"/>
    <col min="14081" max="14092" width="11.625" style="36" customWidth="1"/>
    <col min="14093" max="14336" width="6.875" style="36"/>
    <col min="14337" max="14348" width="11.625" style="36" customWidth="1"/>
    <col min="14349" max="14592" width="6.875" style="36"/>
    <col min="14593" max="14604" width="11.625" style="36" customWidth="1"/>
    <col min="14605" max="14848" width="6.875" style="36"/>
    <col min="14849" max="14860" width="11.625" style="36" customWidth="1"/>
    <col min="14861" max="15104" width="6.875" style="36"/>
    <col min="15105" max="15116" width="11.625" style="36" customWidth="1"/>
    <col min="15117" max="15360" width="6.875" style="36"/>
    <col min="15361" max="15372" width="11.625" style="36" customWidth="1"/>
    <col min="15373" max="15616" width="6.875" style="36"/>
    <col min="15617" max="15628" width="11.625" style="36" customWidth="1"/>
    <col min="15629" max="15872" width="6.875" style="36"/>
    <col min="15873" max="15884" width="11.625" style="36" customWidth="1"/>
    <col min="15885" max="16128" width="6.875" style="36"/>
    <col min="16129" max="16140" width="11.625" style="36" customWidth="1"/>
    <col min="16141" max="16384" width="6.875" style="36"/>
  </cols>
  <sheetData>
    <row r="1" spans="1:12" ht="20.100000000000001" customHeight="1">
      <c r="A1" s="35" t="s">
        <v>432</v>
      </c>
      <c r="G1" s="35" t="s">
        <v>434</v>
      </c>
      <c r="L1" s="56"/>
    </row>
    <row r="2" spans="1:12" ht="42" customHeight="1">
      <c r="A2" s="57" t="s">
        <v>416</v>
      </c>
      <c r="B2" s="38"/>
      <c r="C2" s="38"/>
      <c r="D2" s="38"/>
      <c r="E2" s="38"/>
      <c r="F2" s="38"/>
      <c r="G2" s="57" t="s">
        <v>452</v>
      </c>
      <c r="H2" s="38"/>
      <c r="I2" s="38"/>
      <c r="J2" s="38"/>
      <c r="K2" s="38"/>
      <c r="L2" s="38"/>
    </row>
    <row r="3" spans="1:12" ht="20.100000000000001" customHeight="1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20.100000000000001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58" t="s">
        <v>311</v>
      </c>
    </row>
    <row r="5" spans="1:12" ht="28.5" customHeight="1">
      <c r="A5" s="237" t="s">
        <v>415</v>
      </c>
      <c r="B5" s="237"/>
      <c r="C5" s="237"/>
      <c r="D5" s="237"/>
      <c r="E5" s="237"/>
      <c r="F5" s="241"/>
      <c r="G5" s="237" t="s">
        <v>540</v>
      </c>
      <c r="H5" s="237"/>
      <c r="I5" s="237"/>
      <c r="J5" s="237"/>
      <c r="K5" s="237"/>
      <c r="L5" s="237"/>
    </row>
    <row r="6" spans="1:12" ht="28.5" customHeight="1">
      <c r="A6" s="242" t="s">
        <v>316</v>
      </c>
      <c r="B6" s="244" t="s">
        <v>386</v>
      </c>
      <c r="C6" s="242" t="s">
        <v>387</v>
      </c>
      <c r="D6" s="242"/>
      <c r="E6" s="242"/>
      <c r="F6" s="246" t="s">
        <v>388</v>
      </c>
      <c r="G6" s="237" t="s">
        <v>316</v>
      </c>
      <c r="H6" s="247" t="s">
        <v>446</v>
      </c>
      <c r="I6" s="237" t="s">
        <v>387</v>
      </c>
      <c r="J6" s="237"/>
      <c r="K6" s="237"/>
      <c r="L6" s="237" t="s">
        <v>448</v>
      </c>
    </row>
    <row r="7" spans="1:12" ht="28.5" customHeight="1">
      <c r="A7" s="243"/>
      <c r="B7" s="245"/>
      <c r="C7" s="59" t="s">
        <v>332</v>
      </c>
      <c r="D7" s="60" t="s">
        <v>389</v>
      </c>
      <c r="E7" s="60" t="s">
        <v>390</v>
      </c>
      <c r="F7" s="243"/>
      <c r="G7" s="237"/>
      <c r="H7" s="247"/>
      <c r="I7" s="117" t="s">
        <v>332</v>
      </c>
      <c r="J7" s="118" t="s">
        <v>389</v>
      </c>
      <c r="K7" s="118" t="s">
        <v>447</v>
      </c>
      <c r="L7" s="237"/>
    </row>
    <row r="8" spans="1:12" ht="28.5" customHeight="1">
      <c r="A8" s="61"/>
      <c r="B8" s="61"/>
      <c r="C8" s="61"/>
      <c r="D8" s="61"/>
      <c r="E8" s="61"/>
      <c r="F8" s="62"/>
      <c r="G8" s="138">
        <f>SUM(H8:I8,L8)</f>
        <v>7.1999999999999993</v>
      </c>
      <c r="H8" s="50"/>
      <c r="I8" s="137">
        <f>SUM(J8:K8)</f>
        <v>3.9</v>
      </c>
      <c r="J8" s="64"/>
      <c r="K8" s="63">
        <v>3.9</v>
      </c>
      <c r="L8" s="50">
        <v>3.3</v>
      </c>
    </row>
    <row r="9" spans="1:12" ht="22.5" customHeight="1">
      <c r="B9" s="44"/>
      <c r="G9" s="44"/>
      <c r="H9" s="44"/>
      <c r="I9" s="44"/>
      <c r="J9" s="44"/>
      <c r="K9" s="44"/>
      <c r="L9" s="44"/>
    </row>
    <row r="10" spans="1:12" ht="12.75" customHeight="1">
      <c r="G10" s="44"/>
      <c r="H10" s="44"/>
      <c r="I10" s="44"/>
      <c r="J10" s="44"/>
      <c r="K10" s="44"/>
      <c r="L10" s="44"/>
    </row>
    <row r="11" spans="1:12" ht="12.75" customHeight="1">
      <c r="G11" s="44"/>
      <c r="H11" s="44"/>
      <c r="I11" s="44"/>
      <c r="J11" s="44"/>
      <c r="K11" s="44"/>
      <c r="L11" s="44"/>
    </row>
    <row r="12" spans="1:12" ht="12.75" customHeight="1">
      <c r="G12" s="44"/>
      <c r="H12" s="44"/>
      <c r="I12" s="44"/>
      <c r="L12" s="44"/>
    </row>
    <row r="13" spans="1:12" ht="12.75" customHeight="1">
      <c r="F13" s="44"/>
      <c r="G13" s="44"/>
      <c r="H13" s="44"/>
      <c r="I13" s="44"/>
      <c r="J13" s="44"/>
      <c r="K13" s="44"/>
    </row>
    <row r="14" spans="1:12" ht="12.75" customHeight="1">
      <c r="D14" s="44"/>
      <c r="G14" s="44"/>
      <c r="H14" s="44"/>
      <c r="I14" s="44"/>
    </row>
    <row r="15" spans="1:12" ht="12.75" customHeight="1">
      <c r="J15" s="44"/>
    </row>
    <row r="16" spans="1:12" ht="12.75" customHeight="1">
      <c r="K16" s="44"/>
      <c r="L16" s="44"/>
    </row>
    <row r="20" spans="8:8" ht="12.75" customHeight="1">
      <c r="H20" s="44"/>
    </row>
  </sheetData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showZeros="0" workbookViewId="0">
      <selection activeCell="C16" sqref="C16"/>
    </sheetView>
  </sheetViews>
  <sheetFormatPr defaultColWidth="6.875" defaultRowHeight="12.75" customHeight="1"/>
  <cols>
    <col min="1" max="1" width="19.5" style="36" customWidth="1"/>
    <col min="2" max="2" width="52.5" style="36" customWidth="1"/>
    <col min="3" max="5" width="18.25" style="36" customWidth="1"/>
    <col min="6" max="256" width="6.875" style="36"/>
    <col min="257" max="257" width="19.5" style="36" customWidth="1"/>
    <col min="258" max="258" width="52.5" style="36" customWidth="1"/>
    <col min="259" max="261" width="18.25" style="36" customWidth="1"/>
    <col min="262" max="512" width="6.875" style="36"/>
    <col min="513" max="513" width="19.5" style="36" customWidth="1"/>
    <col min="514" max="514" width="52.5" style="36" customWidth="1"/>
    <col min="515" max="517" width="18.25" style="36" customWidth="1"/>
    <col min="518" max="768" width="6.875" style="36"/>
    <col min="769" max="769" width="19.5" style="36" customWidth="1"/>
    <col min="770" max="770" width="52.5" style="36" customWidth="1"/>
    <col min="771" max="773" width="18.25" style="36" customWidth="1"/>
    <col min="774" max="1024" width="6.875" style="36"/>
    <col min="1025" max="1025" width="19.5" style="36" customWidth="1"/>
    <col min="1026" max="1026" width="52.5" style="36" customWidth="1"/>
    <col min="1027" max="1029" width="18.25" style="36" customWidth="1"/>
    <col min="1030" max="1280" width="6.875" style="36"/>
    <col min="1281" max="1281" width="19.5" style="36" customWidth="1"/>
    <col min="1282" max="1282" width="52.5" style="36" customWidth="1"/>
    <col min="1283" max="1285" width="18.25" style="36" customWidth="1"/>
    <col min="1286" max="1536" width="6.875" style="36"/>
    <col min="1537" max="1537" width="19.5" style="36" customWidth="1"/>
    <col min="1538" max="1538" width="52.5" style="36" customWidth="1"/>
    <col min="1539" max="1541" width="18.25" style="36" customWidth="1"/>
    <col min="1542" max="1792" width="6.875" style="36"/>
    <col min="1793" max="1793" width="19.5" style="36" customWidth="1"/>
    <col min="1794" max="1794" width="52.5" style="36" customWidth="1"/>
    <col min="1795" max="1797" width="18.25" style="36" customWidth="1"/>
    <col min="1798" max="2048" width="6.875" style="36"/>
    <col min="2049" max="2049" width="19.5" style="36" customWidth="1"/>
    <col min="2050" max="2050" width="52.5" style="36" customWidth="1"/>
    <col min="2051" max="2053" width="18.25" style="36" customWidth="1"/>
    <col min="2054" max="2304" width="6.875" style="36"/>
    <col min="2305" max="2305" width="19.5" style="36" customWidth="1"/>
    <col min="2306" max="2306" width="52.5" style="36" customWidth="1"/>
    <col min="2307" max="2309" width="18.25" style="36" customWidth="1"/>
    <col min="2310" max="2560" width="6.875" style="36"/>
    <col min="2561" max="2561" width="19.5" style="36" customWidth="1"/>
    <col min="2562" max="2562" width="52.5" style="36" customWidth="1"/>
    <col min="2563" max="2565" width="18.25" style="36" customWidth="1"/>
    <col min="2566" max="2816" width="6.875" style="36"/>
    <col min="2817" max="2817" width="19.5" style="36" customWidth="1"/>
    <col min="2818" max="2818" width="52.5" style="36" customWidth="1"/>
    <col min="2819" max="2821" width="18.25" style="36" customWidth="1"/>
    <col min="2822" max="3072" width="6.875" style="36"/>
    <col min="3073" max="3073" width="19.5" style="36" customWidth="1"/>
    <col min="3074" max="3074" width="52.5" style="36" customWidth="1"/>
    <col min="3075" max="3077" width="18.25" style="36" customWidth="1"/>
    <col min="3078" max="3328" width="6.875" style="36"/>
    <col min="3329" max="3329" width="19.5" style="36" customWidth="1"/>
    <col min="3330" max="3330" width="52.5" style="36" customWidth="1"/>
    <col min="3331" max="3333" width="18.25" style="36" customWidth="1"/>
    <col min="3334" max="3584" width="6.875" style="36"/>
    <col min="3585" max="3585" width="19.5" style="36" customWidth="1"/>
    <col min="3586" max="3586" width="52.5" style="36" customWidth="1"/>
    <col min="3587" max="3589" width="18.25" style="36" customWidth="1"/>
    <col min="3590" max="3840" width="6.875" style="36"/>
    <col min="3841" max="3841" width="19.5" style="36" customWidth="1"/>
    <col min="3842" max="3842" width="52.5" style="36" customWidth="1"/>
    <col min="3843" max="3845" width="18.25" style="36" customWidth="1"/>
    <col min="3846" max="4096" width="6.875" style="36"/>
    <col min="4097" max="4097" width="19.5" style="36" customWidth="1"/>
    <col min="4098" max="4098" width="52.5" style="36" customWidth="1"/>
    <col min="4099" max="4101" width="18.25" style="36" customWidth="1"/>
    <col min="4102" max="4352" width="6.875" style="36"/>
    <col min="4353" max="4353" width="19.5" style="36" customWidth="1"/>
    <col min="4354" max="4354" width="52.5" style="36" customWidth="1"/>
    <col min="4355" max="4357" width="18.25" style="36" customWidth="1"/>
    <col min="4358" max="4608" width="6.875" style="36"/>
    <col min="4609" max="4609" width="19.5" style="36" customWidth="1"/>
    <col min="4610" max="4610" width="52.5" style="36" customWidth="1"/>
    <col min="4611" max="4613" width="18.25" style="36" customWidth="1"/>
    <col min="4614" max="4864" width="6.875" style="36"/>
    <col min="4865" max="4865" width="19.5" style="36" customWidth="1"/>
    <col min="4866" max="4866" width="52.5" style="36" customWidth="1"/>
    <col min="4867" max="4869" width="18.25" style="36" customWidth="1"/>
    <col min="4870" max="5120" width="6.875" style="36"/>
    <col min="5121" max="5121" width="19.5" style="36" customWidth="1"/>
    <col min="5122" max="5122" width="52.5" style="36" customWidth="1"/>
    <col min="5123" max="5125" width="18.25" style="36" customWidth="1"/>
    <col min="5126" max="5376" width="6.875" style="36"/>
    <col min="5377" max="5377" width="19.5" style="36" customWidth="1"/>
    <col min="5378" max="5378" width="52.5" style="36" customWidth="1"/>
    <col min="5379" max="5381" width="18.25" style="36" customWidth="1"/>
    <col min="5382" max="5632" width="6.875" style="36"/>
    <col min="5633" max="5633" width="19.5" style="36" customWidth="1"/>
    <col min="5634" max="5634" width="52.5" style="36" customWidth="1"/>
    <col min="5635" max="5637" width="18.25" style="36" customWidth="1"/>
    <col min="5638" max="5888" width="6.875" style="36"/>
    <col min="5889" max="5889" width="19.5" style="36" customWidth="1"/>
    <col min="5890" max="5890" width="52.5" style="36" customWidth="1"/>
    <col min="5891" max="5893" width="18.25" style="36" customWidth="1"/>
    <col min="5894" max="6144" width="6.875" style="36"/>
    <col min="6145" max="6145" width="19.5" style="36" customWidth="1"/>
    <col min="6146" max="6146" width="52.5" style="36" customWidth="1"/>
    <col min="6147" max="6149" width="18.25" style="36" customWidth="1"/>
    <col min="6150" max="6400" width="6.875" style="36"/>
    <col min="6401" max="6401" width="19.5" style="36" customWidth="1"/>
    <col min="6402" max="6402" width="52.5" style="36" customWidth="1"/>
    <col min="6403" max="6405" width="18.25" style="36" customWidth="1"/>
    <col min="6406" max="6656" width="6.875" style="36"/>
    <col min="6657" max="6657" width="19.5" style="36" customWidth="1"/>
    <col min="6658" max="6658" width="52.5" style="36" customWidth="1"/>
    <col min="6659" max="6661" width="18.25" style="36" customWidth="1"/>
    <col min="6662" max="6912" width="6.875" style="36"/>
    <col min="6913" max="6913" width="19.5" style="36" customWidth="1"/>
    <col min="6914" max="6914" width="52.5" style="36" customWidth="1"/>
    <col min="6915" max="6917" width="18.25" style="36" customWidth="1"/>
    <col min="6918" max="7168" width="6.875" style="36"/>
    <col min="7169" max="7169" width="19.5" style="36" customWidth="1"/>
    <col min="7170" max="7170" width="52.5" style="36" customWidth="1"/>
    <col min="7171" max="7173" width="18.25" style="36" customWidth="1"/>
    <col min="7174" max="7424" width="6.875" style="36"/>
    <col min="7425" max="7425" width="19.5" style="36" customWidth="1"/>
    <col min="7426" max="7426" width="52.5" style="36" customWidth="1"/>
    <col min="7427" max="7429" width="18.25" style="36" customWidth="1"/>
    <col min="7430" max="7680" width="6.875" style="36"/>
    <col min="7681" max="7681" width="19.5" style="36" customWidth="1"/>
    <col min="7682" max="7682" width="52.5" style="36" customWidth="1"/>
    <col min="7683" max="7685" width="18.25" style="36" customWidth="1"/>
    <col min="7686" max="7936" width="6.875" style="36"/>
    <col min="7937" max="7937" width="19.5" style="36" customWidth="1"/>
    <col min="7938" max="7938" width="52.5" style="36" customWidth="1"/>
    <col min="7939" max="7941" width="18.25" style="36" customWidth="1"/>
    <col min="7942" max="8192" width="6.875" style="36"/>
    <col min="8193" max="8193" width="19.5" style="36" customWidth="1"/>
    <col min="8194" max="8194" width="52.5" style="36" customWidth="1"/>
    <col min="8195" max="8197" width="18.25" style="36" customWidth="1"/>
    <col min="8198" max="8448" width="6.875" style="36"/>
    <col min="8449" max="8449" width="19.5" style="36" customWidth="1"/>
    <col min="8450" max="8450" width="52.5" style="36" customWidth="1"/>
    <col min="8451" max="8453" width="18.25" style="36" customWidth="1"/>
    <col min="8454" max="8704" width="6.875" style="36"/>
    <col min="8705" max="8705" width="19.5" style="36" customWidth="1"/>
    <col min="8706" max="8706" width="52.5" style="36" customWidth="1"/>
    <col min="8707" max="8709" width="18.25" style="36" customWidth="1"/>
    <col min="8710" max="8960" width="6.875" style="36"/>
    <col min="8961" max="8961" width="19.5" style="36" customWidth="1"/>
    <col min="8962" max="8962" width="52.5" style="36" customWidth="1"/>
    <col min="8963" max="8965" width="18.25" style="36" customWidth="1"/>
    <col min="8966" max="9216" width="6.875" style="36"/>
    <col min="9217" max="9217" width="19.5" style="36" customWidth="1"/>
    <col min="9218" max="9218" width="52.5" style="36" customWidth="1"/>
    <col min="9219" max="9221" width="18.25" style="36" customWidth="1"/>
    <col min="9222" max="9472" width="6.875" style="36"/>
    <col min="9473" max="9473" width="19.5" style="36" customWidth="1"/>
    <col min="9474" max="9474" width="52.5" style="36" customWidth="1"/>
    <col min="9475" max="9477" width="18.25" style="36" customWidth="1"/>
    <col min="9478" max="9728" width="6.875" style="36"/>
    <col min="9729" max="9729" width="19.5" style="36" customWidth="1"/>
    <col min="9730" max="9730" width="52.5" style="36" customWidth="1"/>
    <col min="9731" max="9733" width="18.25" style="36" customWidth="1"/>
    <col min="9734" max="9984" width="6.875" style="36"/>
    <col min="9985" max="9985" width="19.5" style="36" customWidth="1"/>
    <col min="9986" max="9986" width="52.5" style="36" customWidth="1"/>
    <col min="9987" max="9989" width="18.25" style="36" customWidth="1"/>
    <col min="9990" max="10240" width="6.875" style="36"/>
    <col min="10241" max="10241" width="19.5" style="36" customWidth="1"/>
    <col min="10242" max="10242" width="52.5" style="36" customWidth="1"/>
    <col min="10243" max="10245" width="18.25" style="36" customWidth="1"/>
    <col min="10246" max="10496" width="6.875" style="36"/>
    <col min="10497" max="10497" width="19.5" style="36" customWidth="1"/>
    <col min="10498" max="10498" width="52.5" style="36" customWidth="1"/>
    <col min="10499" max="10501" width="18.25" style="36" customWidth="1"/>
    <col min="10502" max="10752" width="6.875" style="36"/>
    <col min="10753" max="10753" width="19.5" style="36" customWidth="1"/>
    <col min="10754" max="10754" width="52.5" style="36" customWidth="1"/>
    <col min="10755" max="10757" width="18.25" style="36" customWidth="1"/>
    <col min="10758" max="11008" width="6.875" style="36"/>
    <col min="11009" max="11009" width="19.5" style="36" customWidth="1"/>
    <col min="11010" max="11010" width="52.5" style="36" customWidth="1"/>
    <col min="11011" max="11013" width="18.25" style="36" customWidth="1"/>
    <col min="11014" max="11264" width="6.875" style="36"/>
    <col min="11265" max="11265" width="19.5" style="36" customWidth="1"/>
    <col min="11266" max="11266" width="52.5" style="36" customWidth="1"/>
    <col min="11267" max="11269" width="18.25" style="36" customWidth="1"/>
    <col min="11270" max="11520" width="6.875" style="36"/>
    <col min="11521" max="11521" width="19.5" style="36" customWidth="1"/>
    <col min="11522" max="11522" width="52.5" style="36" customWidth="1"/>
    <col min="11523" max="11525" width="18.25" style="36" customWidth="1"/>
    <col min="11526" max="11776" width="6.875" style="36"/>
    <col min="11777" max="11777" width="19.5" style="36" customWidth="1"/>
    <col min="11778" max="11778" width="52.5" style="36" customWidth="1"/>
    <col min="11779" max="11781" width="18.25" style="36" customWidth="1"/>
    <col min="11782" max="12032" width="6.875" style="36"/>
    <col min="12033" max="12033" width="19.5" style="36" customWidth="1"/>
    <col min="12034" max="12034" width="52.5" style="36" customWidth="1"/>
    <col min="12035" max="12037" width="18.25" style="36" customWidth="1"/>
    <col min="12038" max="12288" width="6.875" style="36"/>
    <col min="12289" max="12289" width="19.5" style="36" customWidth="1"/>
    <col min="12290" max="12290" width="52.5" style="36" customWidth="1"/>
    <col min="12291" max="12293" width="18.25" style="36" customWidth="1"/>
    <col min="12294" max="12544" width="6.875" style="36"/>
    <col min="12545" max="12545" width="19.5" style="36" customWidth="1"/>
    <col min="12546" max="12546" width="52.5" style="36" customWidth="1"/>
    <col min="12547" max="12549" width="18.25" style="36" customWidth="1"/>
    <col min="12550" max="12800" width="6.875" style="36"/>
    <col min="12801" max="12801" width="19.5" style="36" customWidth="1"/>
    <col min="12802" max="12802" width="52.5" style="36" customWidth="1"/>
    <col min="12803" max="12805" width="18.25" style="36" customWidth="1"/>
    <col min="12806" max="13056" width="6.875" style="36"/>
    <col min="13057" max="13057" width="19.5" style="36" customWidth="1"/>
    <col min="13058" max="13058" width="52.5" style="36" customWidth="1"/>
    <col min="13059" max="13061" width="18.25" style="36" customWidth="1"/>
    <col min="13062" max="13312" width="6.875" style="36"/>
    <col min="13313" max="13313" width="19.5" style="36" customWidth="1"/>
    <col min="13314" max="13314" width="52.5" style="36" customWidth="1"/>
    <col min="13315" max="13317" width="18.25" style="36" customWidth="1"/>
    <col min="13318" max="13568" width="6.875" style="36"/>
    <col min="13569" max="13569" width="19.5" style="36" customWidth="1"/>
    <col min="13570" max="13570" width="52.5" style="36" customWidth="1"/>
    <col min="13571" max="13573" width="18.25" style="36" customWidth="1"/>
    <col min="13574" max="13824" width="6.875" style="36"/>
    <col min="13825" max="13825" width="19.5" style="36" customWidth="1"/>
    <col min="13826" max="13826" width="52.5" style="36" customWidth="1"/>
    <col min="13827" max="13829" width="18.25" style="36" customWidth="1"/>
    <col min="13830" max="14080" width="6.875" style="36"/>
    <col min="14081" max="14081" width="19.5" style="36" customWidth="1"/>
    <col min="14082" max="14082" width="52.5" style="36" customWidth="1"/>
    <col min="14083" max="14085" width="18.25" style="36" customWidth="1"/>
    <col min="14086" max="14336" width="6.875" style="36"/>
    <col min="14337" max="14337" width="19.5" style="36" customWidth="1"/>
    <col min="14338" max="14338" width="52.5" style="36" customWidth="1"/>
    <col min="14339" max="14341" width="18.25" style="36" customWidth="1"/>
    <col min="14342" max="14592" width="6.875" style="36"/>
    <col min="14593" max="14593" width="19.5" style="36" customWidth="1"/>
    <col min="14594" max="14594" width="52.5" style="36" customWidth="1"/>
    <col min="14595" max="14597" width="18.25" style="36" customWidth="1"/>
    <col min="14598" max="14848" width="6.875" style="36"/>
    <col min="14849" max="14849" width="19.5" style="36" customWidth="1"/>
    <col min="14850" max="14850" width="52.5" style="36" customWidth="1"/>
    <col min="14851" max="14853" width="18.25" style="36" customWidth="1"/>
    <col min="14854" max="15104" width="6.875" style="36"/>
    <col min="15105" max="15105" width="19.5" style="36" customWidth="1"/>
    <col min="15106" max="15106" width="52.5" style="36" customWidth="1"/>
    <col min="15107" max="15109" width="18.25" style="36" customWidth="1"/>
    <col min="15110" max="15360" width="6.875" style="36"/>
    <col min="15361" max="15361" width="19.5" style="36" customWidth="1"/>
    <col min="15362" max="15362" width="52.5" style="36" customWidth="1"/>
    <col min="15363" max="15365" width="18.25" style="36" customWidth="1"/>
    <col min="15366" max="15616" width="6.875" style="36"/>
    <col min="15617" max="15617" width="19.5" style="36" customWidth="1"/>
    <col min="15618" max="15618" width="52.5" style="36" customWidth="1"/>
    <col min="15619" max="15621" width="18.25" style="36" customWidth="1"/>
    <col min="15622" max="15872" width="6.875" style="36"/>
    <col min="15873" max="15873" width="19.5" style="36" customWidth="1"/>
    <col min="15874" max="15874" width="52.5" style="36" customWidth="1"/>
    <col min="15875" max="15877" width="18.25" style="36" customWidth="1"/>
    <col min="15878" max="16128" width="6.875" style="36"/>
    <col min="16129" max="16129" width="19.5" style="36" customWidth="1"/>
    <col min="16130" max="16130" width="52.5" style="36" customWidth="1"/>
    <col min="16131" max="16133" width="18.25" style="36" customWidth="1"/>
    <col min="16134" max="16384" width="6.875" style="36"/>
  </cols>
  <sheetData>
    <row r="1" spans="1:5" ht="20.100000000000001" customHeight="1">
      <c r="A1" s="35" t="s">
        <v>435</v>
      </c>
      <c r="E1" s="65"/>
    </row>
    <row r="2" spans="1:5" ht="42.75" customHeight="1">
      <c r="A2" s="57" t="s">
        <v>453</v>
      </c>
      <c r="B2" s="38"/>
      <c r="C2" s="38"/>
      <c r="D2" s="38"/>
      <c r="E2" s="38"/>
    </row>
    <row r="3" spans="1:5" ht="20.100000000000001" customHeight="1">
      <c r="A3" s="38"/>
      <c r="B3" s="38"/>
      <c r="C3" s="38"/>
      <c r="D3" s="38"/>
      <c r="E3" s="38"/>
    </row>
    <row r="4" spans="1:5" ht="20.100000000000001" customHeight="1">
      <c r="A4" s="66"/>
      <c r="B4" s="67"/>
      <c r="C4" s="67"/>
      <c r="D4" s="67"/>
      <c r="E4" s="68" t="s">
        <v>311</v>
      </c>
    </row>
    <row r="5" spans="1:5" ht="20.100000000000001" customHeight="1">
      <c r="A5" s="237" t="s">
        <v>330</v>
      </c>
      <c r="B5" s="241" t="s">
        <v>331</v>
      </c>
      <c r="C5" s="237" t="s">
        <v>391</v>
      </c>
      <c r="D5" s="237"/>
      <c r="E5" s="237"/>
    </row>
    <row r="6" spans="1:5" ht="20.100000000000001" customHeight="1">
      <c r="A6" s="243"/>
      <c r="B6" s="243"/>
      <c r="C6" s="59" t="s">
        <v>316</v>
      </c>
      <c r="D6" s="59" t="s">
        <v>333</v>
      </c>
      <c r="E6" s="59" t="s">
        <v>334</v>
      </c>
    </row>
    <row r="7" spans="1:5" ht="20.100000000000001" customHeight="1">
      <c r="A7" s="238" t="s">
        <v>428</v>
      </c>
      <c r="B7" s="239"/>
      <c r="C7" s="50"/>
      <c r="D7" s="50"/>
      <c r="E7" s="50"/>
    </row>
    <row r="8" spans="1:5" ht="20.100000000000001" customHeight="1">
      <c r="A8" s="145"/>
      <c r="B8" s="69"/>
      <c r="C8" s="195"/>
      <c r="D8" s="195"/>
      <c r="E8" s="195"/>
    </row>
    <row r="9" spans="1:5" ht="20.100000000000001" customHeight="1">
      <c r="A9" s="145"/>
      <c r="B9" s="69"/>
      <c r="C9" s="195">
        <f t="shared" ref="C9:C16" si="0">SUM(D9:E9)</f>
        <v>0</v>
      </c>
      <c r="D9" s="195">
        <f>SUM(D10:D12)</f>
        <v>0</v>
      </c>
      <c r="E9" s="195">
        <f>SUM(E10:E12)</f>
        <v>0</v>
      </c>
    </row>
    <row r="10" spans="1:5" ht="20.100000000000001" customHeight="1">
      <c r="A10" s="145"/>
      <c r="B10" s="69"/>
      <c r="C10" s="195">
        <f t="shared" si="0"/>
        <v>0</v>
      </c>
      <c r="D10" s="195"/>
      <c r="E10" s="195"/>
    </row>
    <row r="11" spans="1:5" ht="20.100000000000001" customHeight="1">
      <c r="A11" s="145"/>
      <c r="B11" s="69"/>
      <c r="C11" s="195">
        <f t="shared" si="0"/>
        <v>0</v>
      </c>
      <c r="D11" s="195"/>
      <c r="E11" s="195"/>
    </row>
    <row r="12" spans="1:5" ht="20.100000000000001" customHeight="1">
      <c r="A12" s="145"/>
      <c r="B12" s="69"/>
      <c r="C12" s="195">
        <f t="shared" si="0"/>
        <v>0</v>
      </c>
      <c r="D12" s="195"/>
      <c r="E12" s="195"/>
    </row>
    <row r="13" spans="1:5" ht="20.100000000000001" customHeight="1">
      <c r="A13" s="136"/>
      <c r="B13" s="69"/>
      <c r="C13" s="50">
        <f t="shared" si="0"/>
        <v>0</v>
      </c>
      <c r="D13" s="50"/>
      <c r="E13" s="50"/>
    </row>
    <row r="14" spans="1:5" ht="20.100000000000001" customHeight="1">
      <c r="A14" s="136"/>
      <c r="B14" s="69"/>
      <c r="C14" s="50">
        <f t="shared" si="0"/>
        <v>0</v>
      </c>
      <c r="D14" s="50"/>
      <c r="E14" s="50"/>
    </row>
    <row r="15" spans="1:5" ht="20.100000000000001" customHeight="1">
      <c r="A15" s="136"/>
      <c r="B15" s="69"/>
      <c r="C15" s="50">
        <f t="shared" si="0"/>
        <v>0</v>
      </c>
      <c r="D15" s="50"/>
      <c r="E15" s="50"/>
    </row>
    <row r="16" spans="1:5" ht="20.100000000000001" customHeight="1">
      <c r="A16" s="136"/>
      <c r="B16" s="69"/>
      <c r="C16" s="50">
        <f t="shared" si="0"/>
        <v>0</v>
      </c>
      <c r="D16" s="50"/>
      <c r="E16" s="50"/>
    </row>
    <row r="17" spans="1:5" ht="20.25" customHeight="1">
      <c r="A17" s="105" t="s">
        <v>442</v>
      </c>
      <c r="B17" s="44"/>
      <c r="C17" s="44"/>
      <c r="D17" s="44"/>
      <c r="E17" s="44"/>
    </row>
    <row r="18" spans="1:5" ht="20.25" customHeight="1">
      <c r="A18" s="44"/>
      <c r="B18" s="44"/>
      <c r="C18" s="44"/>
      <c r="D18" s="44"/>
      <c r="E18" s="44"/>
    </row>
    <row r="19" spans="1:5" ht="12.75" customHeight="1">
      <c r="A19" s="44"/>
      <c r="B19" s="44"/>
      <c r="C19" s="44"/>
      <c r="E19" s="44"/>
    </row>
    <row r="20" spans="1:5" ht="12.75" customHeight="1">
      <c r="A20" s="44"/>
      <c r="B20" s="44"/>
      <c r="C20" s="44"/>
      <c r="D20" s="44"/>
      <c r="E20" s="44"/>
    </row>
    <row r="21" spans="1:5" ht="12.75" customHeight="1">
      <c r="A21" s="44"/>
      <c r="B21" s="44"/>
      <c r="C21" s="44"/>
      <c r="E21" s="44"/>
    </row>
    <row r="22" spans="1:5" ht="12.75" customHeight="1">
      <c r="A22" s="44"/>
      <c r="B22" s="44"/>
      <c r="D22" s="44"/>
      <c r="E22" s="44"/>
    </row>
    <row r="23" spans="1:5" ht="12.75" customHeight="1">
      <c r="A23" s="44"/>
      <c r="E23" s="44"/>
    </row>
    <row r="24" spans="1:5" ht="12.75" customHeight="1">
      <c r="B24" s="44"/>
    </row>
    <row r="25" spans="1:5" ht="12.75" customHeight="1">
      <c r="B25" s="44"/>
    </row>
    <row r="26" spans="1:5" ht="12.75" customHeight="1">
      <c r="B26" s="44"/>
    </row>
    <row r="27" spans="1:5" ht="12.75" customHeight="1">
      <c r="B27" s="44"/>
    </row>
    <row r="28" spans="1:5" ht="12.75" customHeight="1">
      <c r="B28" s="44"/>
    </row>
    <row r="29" spans="1:5" ht="12.75" customHeight="1">
      <c r="B29" s="44"/>
    </row>
    <row r="31" spans="1:5" ht="12.75" customHeight="1">
      <c r="B31" s="44"/>
    </row>
    <row r="32" spans="1:5" ht="12.75" customHeight="1">
      <c r="B32" s="44"/>
    </row>
    <row r="34" spans="2:4" ht="12.75" customHeight="1">
      <c r="B34" s="44"/>
    </row>
    <row r="35" spans="2:4" ht="12.75" customHeight="1">
      <c r="B35" s="44"/>
    </row>
    <row r="36" spans="2:4" ht="12.75" customHeight="1">
      <c r="D36" s="44"/>
    </row>
  </sheetData>
  <mergeCells count="4">
    <mergeCell ref="A5:A6"/>
    <mergeCell ref="B5:B6"/>
    <mergeCell ref="C5:E5"/>
    <mergeCell ref="A7:B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4"/>
  <sheetViews>
    <sheetView showGridLines="0" showZeros="0" workbookViewId="0">
      <selection activeCell="B4" sqref="B4"/>
    </sheetView>
  </sheetViews>
  <sheetFormatPr defaultColWidth="6.875" defaultRowHeight="20.100000000000001" customHeight="1"/>
  <cols>
    <col min="1" max="4" width="34.5" style="36" customWidth="1"/>
    <col min="5" max="159" width="6.75" style="36" customWidth="1"/>
    <col min="160" max="256" width="6.875" style="36"/>
    <col min="257" max="260" width="34.5" style="36" customWidth="1"/>
    <col min="261" max="415" width="6.75" style="36" customWidth="1"/>
    <col min="416" max="512" width="6.875" style="36"/>
    <col min="513" max="516" width="34.5" style="36" customWidth="1"/>
    <col min="517" max="671" width="6.75" style="36" customWidth="1"/>
    <col min="672" max="768" width="6.875" style="36"/>
    <col min="769" max="772" width="34.5" style="36" customWidth="1"/>
    <col min="773" max="927" width="6.75" style="36" customWidth="1"/>
    <col min="928" max="1024" width="6.875" style="36"/>
    <col min="1025" max="1028" width="34.5" style="36" customWidth="1"/>
    <col min="1029" max="1183" width="6.75" style="36" customWidth="1"/>
    <col min="1184" max="1280" width="6.875" style="36"/>
    <col min="1281" max="1284" width="34.5" style="36" customWidth="1"/>
    <col min="1285" max="1439" width="6.75" style="36" customWidth="1"/>
    <col min="1440" max="1536" width="6.875" style="36"/>
    <col min="1537" max="1540" width="34.5" style="36" customWidth="1"/>
    <col min="1541" max="1695" width="6.75" style="36" customWidth="1"/>
    <col min="1696" max="1792" width="6.875" style="36"/>
    <col min="1793" max="1796" width="34.5" style="36" customWidth="1"/>
    <col min="1797" max="1951" width="6.75" style="36" customWidth="1"/>
    <col min="1952" max="2048" width="6.875" style="36"/>
    <col min="2049" max="2052" width="34.5" style="36" customWidth="1"/>
    <col min="2053" max="2207" width="6.75" style="36" customWidth="1"/>
    <col min="2208" max="2304" width="6.875" style="36"/>
    <col min="2305" max="2308" width="34.5" style="36" customWidth="1"/>
    <col min="2309" max="2463" width="6.75" style="36" customWidth="1"/>
    <col min="2464" max="2560" width="6.875" style="36"/>
    <col min="2561" max="2564" width="34.5" style="36" customWidth="1"/>
    <col min="2565" max="2719" width="6.75" style="36" customWidth="1"/>
    <col min="2720" max="2816" width="6.875" style="36"/>
    <col min="2817" max="2820" width="34.5" style="36" customWidth="1"/>
    <col min="2821" max="2975" width="6.75" style="36" customWidth="1"/>
    <col min="2976" max="3072" width="6.875" style="36"/>
    <col min="3073" max="3076" width="34.5" style="36" customWidth="1"/>
    <col min="3077" max="3231" width="6.75" style="36" customWidth="1"/>
    <col min="3232" max="3328" width="6.875" style="36"/>
    <col min="3329" max="3332" width="34.5" style="36" customWidth="1"/>
    <col min="3333" max="3487" width="6.75" style="36" customWidth="1"/>
    <col min="3488" max="3584" width="6.875" style="36"/>
    <col min="3585" max="3588" width="34.5" style="36" customWidth="1"/>
    <col min="3589" max="3743" width="6.75" style="36" customWidth="1"/>
    <col min="3744" max="3840" width="6.875" style="36"/>
    <col min="3841" max="3844" width="34.5" style="36" customWidth="1"/>
    <col min="3845" max="3999" width="6.75" style="36" customWidth="1"/>
    <col min="4000" max="4096" width="6.875" style="36"/>
    <col min="4097" max="4100" width="34.5" style="36" customWidth="1"/>
    <col min="4101" max="4255" width="6.75" style="36" customWidth="1"/>
    <col min="4256" max="4352" width="6.875" style="36"/>
    <col min="4353" max="4356" width="34.5" style="36" customWidth="1"/>
    <col min="4357" max="4511" width="6.75" style="36" customWidth="1"/>
    <col min="4512" max="4608" width="6.875" style="36"/>
    <col min="4609" max="4612" width="34.5" style="36" customWidth="1"/>
    <col min="4613" max="4767" width="6.75" style="36" customWidth="1"/>
    <col min="4768" max="4864" width="6.875" style="36"/>
    <col min="4865" max="4868" width="34.5" style="36" customWidth="1"/>
    <col min="4869" max="5023" width="6.75" style="36" customWidth="1"/>
    <col min="5024" max="5120" width="6.875" style="36"/>
    <col min="5121" max="5124" width="34.5" style="36" customWidth="1"/>
    <col min="5125" max="5279" width="6.75" style="36" customWidth="1"/>
    <col min="5280" max="5376" width="6.875" style="36"/>
    <col min="5377" max="5380" width="34.5" style="36" customWidth="1"/>
    <col min="5381" max="5535" width="6.75" style="36" customWidth="1"/>
    <col min="5536" max="5632" width="6.875" style="36"/>
    <col min="5633" max="5636" width="34.5" style="36" customWidth="1"/>
    <col min="5637" max="5791" width="6.75" style="36" customWidth="1"/>
    <col min="5792" max="5888" width="6.875" style="36"/>
    <col min="5889" max="5892" width="34.5" style="36" customWidth="1"/>
    <col min="5893" max="6047" width="6.75" style="36" customWidth="1"/>
    <col min="6048" max="6144" width="6.875" style="36"/>
    <col min="6145" max="6148" width="34.5" style="36" customWidth="1"/>
    <col min="6149" max="6303" width="6.75" style="36" customWidth="1"/>
    <col min="6304" max="6400" width="6.875" style="36"/>
    <col min="6401" max="6404" width="34.5" style="36" customWidth="1"/>
    <col min="6405" max="6559" width="6.75" style="36" customWidth="1"/>
    <col min="6560" max="6656" width="6.875" style="36"/>
    <col min="6657" max="6660" width="34.5" style="36" customWidth="1"/>
    <col min="6661" max="6815" width="6.75" style="36" customWidth="1"/>
    <col min="6816" max="6912" width="6.875" style="36"/>
    <col min="6913" max="6916" width="34.5" style="36" customWidth="1"/>
    <col min="6917" max="7071" width="6.75" style="36" customWidth="1"/>
    <col min="7072" max="7168" width="6.875" style="36"/>
    <col min="7169" max="7172" width="34.5" style="36" customWidth="1"/>
    <col min="7173" max="7327" width="6.75" style="36" customWidth="1"/>
    <col min="7328" max="7424" width="6.875" style="36"/>
    <col min="7425" max="7428" width="34.5" style="36" customWidth="1"/>
    <col min="7429" max="7583" width="6.75" style="36" customWidth="1"/>
    <col min="7584" max="7680" width="6.875" style="36"/>
    <col min="7681" max="7684" width="34.5" style="36" customWidth="1"/>
    <col min="7685" max="7839" width="6.75" style="36" customWidth="1"/>
    <col min="7840" max="7936" width="6.875" style="36"/>
    <col min="7937" max="7940" width="34.5" style="36" customWidth="1"/>
    <col min="7941" max="8095" width="6.75" style="36" customWidth="1"/>
    <col min="8096" max="8192" width="6.875" style="36"/>
    <col min="8193" max="8196" width="34.5" style="36" customWidth="1"/>
    <col min="8197" max="8351" width="6.75" style="36" customWidth="1"/>
    <col min="8352" max="8448" width="6.875" style="36"/>
    <col min="8449" max="8452" width="34.5" style="36" customWidth="1"/>
    <col min="8453" max="8607" width="6.75" style="36" customWidth="1"/>
    <col min="8608" max="8704" width="6.875" style="36"/>
    <col min="8705" max="8708" width="34.5" style="36" customWidth="1"/>
    <col min="8709" max="8863" width="6.75" style="36" customWidth="1"/>
    <col min="8864" max="8960" width="6.875" style="36"/>
    <col min="8961" max="8964" width="34.5" style="36" customWidth="1"/>
    <col min="8965" max="9119" width="6.75" style="36" customWidth="1"/>
    <col min="9120" max="9216" width="6.875" style="36"/>
    <col min="9217" max="9220" width="34.5" style="36" customWidth="1"/>
    <col min="9221" max="9375" width="6.75" style="36" customWidth="1"/>
    <col min="9376" max="9472" width="6.875" style="36"/>
    <col min="9473" max="9476" width="34.5" style="36" customWidth="1"/>
    <col min="9477" max="9631" width="6.75" style="36" customWidth="1"/>
    <col min="9632" max="9728" width="6.875" style="36"/>
    <col min="9729" max="9732" width="34.5" style="36" customWidth="1"/>
    <col min="9733" max="9887" width="6.75" style="36" customWidth="1"/>
    <col min="9888" max="9984" width="6.875" style="36"/>
    <col min="9985" max="9988" width="34.5" style="36" customWidth="1"/>
    <col min="9989" max="10143" width="6.75" style="36" customWidth="1"/>
    <col min="10144" max="10240" width="6.875" style="36"/>
    <col min="10241" max="10244" width="34.5" style="36" customWidth="1"/>
    <col min="10245" max="10399" width="6.75" style="36" customWidth="1"/>
    <col min="10400" max="10496" width="6.875" style="36"/>
    <col min="10497" max="10500" width="34.5" style="36" customWidth="1"/>
    <col min="10501" max="10655" width="6.75" style="36" customWidth="1"/>
    <col min="10656" max="10752" width="6.875" style="36"/>
    <col min="10753" max="10756" width="34.5" style="36" customWidth="1"/>
    <col min="10757" max="10911" width="6.75" style="36" customWidth="1"/>
    <col min="10912" max="11008" width="6.875" style="36"/>
    <col min="11009" max="11012" width="34.5" style="36" customWidth="1"/>
    <col min="11013" max="11167" width="6.75" style="36" customWidth="1"/>
    <col min="11168" max="11264" width="6.875" style="36"/>
    <col min="11265" max="11268" width="34.5" style="36" customWidth="1"/>
    <col min="11269" max="11423" width="6.75" style="36" customWidth="1"/>
    <col min="11424" max="11520" width="6.875" style="36"/>
    <col min="11521" max="11524" width="34.5" style="36" customWidth="1"/>
    <col min="11525" max="11679" width="6.75" style="36" customWidth="1"/>
    <col min="11680" max="11776" width="6.875" style="36"/>
    <col min="11777" max="11780" width="34.5" style="36" customWidth="1"/>
    <col min="11781" max="11935" width="6.75" style="36" customWidth="1"/>
    <col min="11936" max="12032" width="6.875" style="36"/>
    <col min="12033" max="12036" width="34.5" style="36" customWidth="1"/>
    <col min="12037" max="12191" width="6.75" style="36" customWidth="1"/>
    <col min="12192" max="12288" width="6.875" style="36"/>
    <col min="12289" max="12292" width="34.5" style="36" customWidth="1"/>
    <col min="12293" max="12447" width="6.75" style="36" customWidth="1"/>
    <col min="12448" max="12544" width="6.875" style="36"/>
    <col min="12545" max="12548" width="34.5" style="36" customWidth="1"/>
    <col min="12549" max="12703" width="6.75" style="36" customWidth="1"/>
    <col min="12704" max="12800" width="6.875" style="36"/>
    <col min="12801" max="12804" width="34.5" style="36" customWidth="1"/>
    <col min="12805" max="12959" width="6.75" style="36" customWidth="1"/>
    <col min="12960" max="13056" width="6.875" style="36"/>
    <col min="13057" max="13060" width="34.5" style="36" customWidth="1"/>
    <col min="13061" max="13215" width="6.75" style="36" customWidth="1"/>
    <col min="13216" max="13312" width="6.875" style="36"/>
    <col min="13313" max="13316" width="34.5" style="36" customWidth="1"/>
    <col min="13317" max="13471" width="6.75" style="36" customWidth="1"/>
    <col min="13472" max="13568" width="6.875" style="36"/>
    <col min="13569" max="13572" width="34.5" style="36" customWidth="1"/>
    <col min="13573" max="13727" width="6.75" style="36" customWidth="1"/>
    <col min="13728" max="13824" width="6.875" style="36"/>
    <col min="13825" max="13828" width="34.5" style="36" customWidth="1"/>
    <col min="13829" max="13983" width="6.75" style="36" customWidth="1"/>
    <col min="13984" max="14080" width="6.875" style="36"/>
    <col min="14081" max="14084" width="34.5" style="36" customWidth="1"/>
    <col min="14085" max="14239" width="6.75" style="36" customWidth="1"/>
    <col min="14240" max="14336" width="6.875" style="36"/>
    <col min="14337" max="14340" width="34.5" style="36" customWidth="1"/>
    <col min="14341" max="14495" width="6.75" style="36" customWidth="1"/>
    <col min="14496" max="14592" width="6.875" style="36"/>
    <col min="14593" max="14596" width="34.5" style="36" customWidth="1"/>
    <col min="14597" max="14751" width="6.75" style="36" customWidth="1"/>
    <col min="14752" max="14848" width="6.875" style="36"/>
    <col min="14849" max="14852" width="34.5" style="36" customWidth="1"/>
    <col min="14853" max="15007" width="6.75" style="36" customWidth="1"/>
    <col min="15008" max="15104" width="6.875" style="36"/>
    <col min="15105" max="15108" width="34.5" style="36" customWidth="1"/>
    <col min="15109" max="15263" width="6.75" style="36" customWidth="1"/>
    <col min="15264" max="15360" width="6.875" style="36"/>
    <col min="15361" max="15364" width="34.5" style="36" customWidth="1"/>
    <col min="15365" max="15519" width="6.75" style="36" customWidth="1"/>
    <col min="15520" max="15616" width="6.875" style="36"/>
    <col min="15617" max="15620" width="34.5" style="36" customWidth="1"/>
    <col min="15621" max="15775" width="6.75" style="36" customWidth="1"/>
    <col min="15776" max="15872" width="6.875" style="36"/>
    <col min="15873" max="15876" width="34.5" style="36" customWidth="1"/>
    <col min="15877" max="16031" width="6.75" style="36" customWidth="1"/>
    <col min="16032" max="16128" width="6.875" style="36"/>
    <col min="16129" max="16132" width="34.5" style="36" customWidth="1"/>
    <col min="16133" max="16287" width="6.75" style="36" customWidth="1"/>
    <col min="16288" max="16384" width="6.875" style="36"/>
  </cols>
  <sheetData>
    <row r="1" spans="1:251" ht="20.100000000000001" customHeight="1">
      <c r="A1" s="35" t="s">
        <v>436</v>
      </c>
      <c r="B1" s="70"/>
      <c r="C1" s="71"/>
      <c r="D1" s="65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</row>
    <row r="2" spans="1:251" ht="38.25" customHeight="1">
      <c r="A2" s="72" t="s">
        <v>454</v>
      </c>
      <c r="B2" s="73"/>
      <c r="C2" s="74"/>
      <c r="D2" s="73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1"/>
    </row>
    <row r="3" spans="1:251" ht="12.75" customHeight="1">
      <c r="A3" s="73"/>
      <c r="B3" s="73"/>
      <c r="C3" s="74"/>
      <c r="D3" s="73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</row>
    <row r="4" spans="1:251" ht="20.100000000000001" customHeight="1">
      <c r="A4" s="40"/>
      <c r="B4" s="75"/>
      <c r="C4" s="76"/>
      <c r="D4" s="58" t="s">
        <v>311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</row>
    <row r="5" spans="1:251" ht="23.25" customHeight="1">
      <c r="A5" s="237" t="s">
        <v>312</v>
      </c>
      <c r="B5" s="237"/>
      <c r="C5" s="237" t="s">
        <v>313</v>
      </c>
      <c r="D5" s="237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</row>
    <row r="6" spans="1:251" ht="24" customHeight="1">
      <c r="A6" s="43" t="s">
        <v>314</v>
      </c>
      <c r="B6" s="77" t="s">
        <v>315</v>
      </c>
      <c r="C6" s="43" t="s">
        <v>314</v>
      </c>
      <c r="D6" s="43" t="s">
        <v>315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</row>
    <row r="7" spans="1:251" ht="20.100000000000001" customHeight="1">
      <c r="A7" s="78" t="s">
        <v>479</v>
      </c>
      <c r="B7" s="195">
        <f>'1 财政拨款收支总表'!B8</f>
        <v>3058.71</v>
      </c>
      <c r="C7" s="172" t="s">
        <v>458</v>
      </c>
      <c r="D7" s="202">
        <v>2980.43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</row>
    <row r="8" spans="1:251" ht="20.100000000000001" customHeight="1">
      <c r="A8" s="79" t="s">
        <v>392</v>
      </c>
      <c r="B8" s="195">
        <f>'1 财政拨款收支总表'!B9</f>
        <v>0</v>
      </c>
      <c r="C8" s="173" t="s">
        <v>606</v>
      </c>
      <c r="D8" s="202">
        <v>52.48</v>
      </c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</row>
    <row r="9" spans="1:251" ht="20.100000000000001" customHeight="1">
      <c r="A9" s="82" t="s">
        <v>393</v>
      </c>
      <c r="B9" s="195">
        <f>'1 财政拨款收支总表'!B10</f>
        <v>0</v>
      </c>
      <c r="C9" s="173" t="s">
        <v>605</v>
      </c>
      <c r="D9" s="202">
        <v>15.5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</row>
    <row r="10" spans="1:251" ht="20.100000000000001" customHeight="1">
      <c r="A10" s="83" t="s">
        <v>411</v>
      </c>
      <c r="B10" s="84"/>
      <c r="C10" s="172" t="s">
        <v>461</v>
      </c>
      <c r="D10" s="202">
        <v>14.34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</row>
    <row r="11" spans="1:251" ht="20.100000000000001" customHeight="1">
      <c r="A11" s="83" t="s">
        <v>412</v>
      </c>
      <c r="B11" s="84"/>
      <c r="C11" s="172"/>
      <c r="D11" s="8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</row>
    <row r="12" spans="1:251" ht="20.100000000000001" customHeight="1">
      <c r="A12" s="83" t="s">
        <v>413</v>
      </c>
      <c r="B12" s="50"/>
      <c r="C12" s="140"/>
      <c r="D12" s="8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</row>
    <row r="13" spans="1:251" ht="20.100000000000001" customHeight="1">
      <c r="A13" s="83"/>
      <c r="B13" s="86"/>
      <c r="C13" s="140"/>
      <c r="D13" s="8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</row>
    <row r="14" spans="1:251" ht="20.100000000000001" customHeight="1">
      <c r="A14" s="89" t="s">
        <v>394</v>
      </c>
      <c r="B14" s="141">
        <f>SUM(B7:B12)</f>
        <v>3058.71</v>
      </c>
      <c r="C14" s="113" t="s">
        <v>395</v>
      </c>
      <c r="D14" s="143">
        <f>SUM(D7:D13)</f>
        <v>3062.75</v>
      </c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</row>
    <row r="15" spans="1:251" ht="20.100000000000001" customHeight="1">
      <c r="A15" s="83" t="s">
        <v>396</v>
      </c>
      <c r="B15" s="90"/>
      <c r="C15" s="80" t="s">
        <v>397</v>
      </c>
      <c r="D15" s="232">
        <f>B17-D14</f>
        <v>0</v>
      </c>
      <c r="E15" s="44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</row>
    <row r="16" spans="1:251" ht="20.100000000000001" customHeight="1">
      <c r="A16" s="83" t="s">
        <v>398</v>
      </c>
      <c r="B16" s="50">
        <v>4.04</v>
      </c>
      <c r="C16" s="85"/>
      <c r="D16" s="88"/>
      <c r="E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</row>
    <row r="17" spans="1:5" ht="20.100000000000001" customHeight="1">
      <c r="A17" s="91" t="s">
        <v>399</v>
      </c>
      <c r="B17" s="142">
        <f>SUM(B14:B16)</f>
        <v>3062.75</v>
      </c>
      <c r="C17" s="87" t="s">
        <v>400</v>
      </c>
      <c r="D17" s="143">
        <f>SUM(D14:D15)</f>
        <v>3062.75</v>
      </c>
      <c r="E17" s="44"/>
    </row>
    <row r="24" spans="1:5" ht="20.100000000000001" customHeight="1">
      <c r="C24" s="44"/>
    </row>
  </sheetData>
  <mergeCells count="2">
    <mergeCell ref="A5:B5"/>
    <mergeCell ref="C5:D5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>
    <oddFooter xml:space="preserve">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showZeros="0" topLeftCell="A4" workbookViewId="0">
      <selection activeCell="G28" sqref="G28"/>
    </sheetView>
  </sheetViews>
  <sheetFormatPr defaultColWidth="6.875" defaultRowHeight="12.75" customHeight="1"/>
  <cols>
    <col min="1" max="1" width="11.875" style="36" customWidth="1"/>
    <col min="2" max="2" width="38.75" style="36" customWidth="1"/>
    <col min="3" max="5" width="12.625" style="36" customWidth="1"/>
    <col min="6" max="6" width="11.375" style="36" customWidth="1"/>
    <col min="7" max="7" width="11.625" style="36" customWidth="1"/>
    <col min="8" max="8" width="12.625" style="36" customWidth="1"/>
    <col min="9" max="9" width="11.375" style="36" customWidth="1"/>
    <col min="10" max="10" width="12.625" style="36" customWidth="1"/>
    <col min="11" max="11" width="10.75" style="36" customWidth="1"/>
    <col min="12" max="12" width="12.625" style="36" customWidth="1"/>
    <col min="13" max="256" width="6.875" style="36"/>
    <col min="257" max="257" width="9.25" style="36" customWidth="1"/>
    <col min="258" max="258" width="44.625" style="36" customWidth="1"/>
    <col min="259" max="268" width="12.625" style="36" customWidth="1"/>
    <col min="269" max="512" width="6.875" style="36"/>
    <col min="513" max="513" width="9.25" style="36" customWidth="1"/>
    <col min="514" max="514" width="44.625" style="36" customWidth="1"/>
    <col min="515" max="524" width="12.625" style="36" customWidth="1"/>
    <col min="525" max="768" width="6.875" style="36"/>
    <col min="769" max="769" width="9.25" style="36" customWidth="1"/>
    <col min="770" max="770" width="44.625" style="36" customWidth="1"/>
    <col min="771" max="780" width="12.625" style="36" customWidth="1"/>
    <col min="781" max="1024" width="6.875" style="36"/>
    <col min="1025" max="1025" width="9.25" style="36" customWidth="1"/>
    <col min="1026" max="1026" width="44.625" style="36" customWidth="1"/>
    <col min="1027" max="1036" width="12.625" style="36" customWidth="1"/>
    <col min="1037" max="1280" width="6.875" style="36"/>
    <col min="1281" max="1281" width="9.25" style="36" customWidth="1"/>
    <col min="1282" max="1282" width="44.625" style="36" customWidth="1"/>
    <col min="1283" max="1292" width="12.625" style="36" customWidth="1"/>
    <col min="1293" max="1536" width="6.875" style="36"/>
    <col min="1537" max="1537" width="9.25" style="36" customWidth="1"/>
    <col min="1538" max="1538" width="44.625" style="36" customWidth="1"/>
    <col min="1539" max="1548" width="12.625" style="36" customWidth="1"/>
    <col min="1549" max="1792" width="6.875" style="36"/>
    <col min="1793" max="1793" width="9.25" style="36" customWidth="1"/>
    <col min="1794" max="1794" width="44.625" style="36" customWidth="1"/>
    <col min="1795" max="1804" width="12.625" style="36" customWidth="1"/>
    <col min="1805" max="2048" width="6.875" style="36"/>
    <col min="2049" max="2049" width="9.25" style="36" customWidth="1"/>
    <col min="2050" max="2050" width="44.625" style="36" customWidth="1"/>
    <col min="2051" max="2060" width="12.625" style="36" customWidth="1"/>
    <col min="2061" max="2304" width="6.875" style="36"/>
    <col min="2305" max="2305" width="9.25" style="36" customWidth="1"/>
    <col min="2306" max="2306" width="44.625" style="36" customWidth="1"/>
    <col min="2307" max="2316" width="12.625" style="36" customWidth="1"/>
    <col min="2317" max="2560" width="6.875" style="36"/>
    <col min="2561" max="2561" width="9.25" style="36" customWidth="1"/>
    <col min="2562" max="2562" width="44.625" style="36" customWidth="1"/>
    <col min="2563" max="2572" width="12.625" style="36" customWidth="1"/>
    <col min="2573" max="2816" width="6.875" style="36"/>
    <col min="2817" max="2817" width="9.25" style="36" customWidth="1"/>
    <col min="2818" max="2818" width="44.625" style="36" customWidth="1"/>
    <col min="2819" max="2828" width="12.625" style="36" customWidth="1"/>
    <col min="2829" max="3072" width="6.875" style="36"/>
    <col min="3073" max="3073" width="9.25" style="36" customWidth="1"/>
    <col min="3074" max="3074" width="44.625" style="36" customWidth="1"/>
    <col min="3075" max="3084" width="12.625" style="36" customWidth="1"/>
    <col min="3085" max="3328" width="6.875" style="36"/>
    <col min="3329" max="3329" width="9.25" style="36" customWidth="1"/>
    <col min="3330" max="3330" width="44.625" style="36" customWidth="1"/>
    <col min="3331" max="3340" width="12.625" style="36" customWidth="1"/>
    <col min="3341" max="3584" width="6.875" style="36"/>
    <col min="3585" max="3585" width="9.25" style="36" customWidth="1"/>
    <col min="3586" max="3586" width="44.625" style="36" customWidth="1"/>
    <col min="3587" max="3596" width="12.625" style="36" customWidth="1"/>
    <col min="3597" max="3840" width="6.875" style="36"/>
    <col min="3841" max="3841" width="9.25" style="36" customWidth="1"/>
    <col min="3842" max="3842" width="44.625" style="36" customWidth="1"/>
    <col min="3843" max="3852" width="12.625" style="36" customWidth="1"/>
    <col min="3853" max="4096" width="6.875" style="36"/>
    <col min="4097" max="4097" width="9.25" style="36" customWidth="1"/>
    <col min="4098" max="4098" width="44.625" style="36" customWidth="1"/>
    <col min="4099" max="4108" width="12.625" style="36" customWidth="1"/>
    <col min="4109" max="4352" width="6.875" style="36"/>
    <col min="4353" max="4353" width="9.25" style="36" customWidth="1"/>
    <col min="4354" max="4354" width="44.625" style="36" customWidth="1"/>
    <col min="4355" max="4364" width="12.625" style="36" customWidth="1"/>
    <col min="4365" max="4608" width="6.875" style="36"/>
    <col min="4609" max="4609" width="9.25" style="36" customWidth="1"/>
    <col min="4610" max="4610" width="44.625" style="36" customWidth="1"/>
    <col min="4611" max="4620" width="12.625" style="36" customWidth="1"/>
    <col min="4621" max="4864" width="6.875" style="36"/>
    <col min="4865" max="4865" width="9.25" style="36" customWidth="1"/>
    <col min="4866" max="4866" width="44.625" style="36" customWidth="1"/>
    <col min="4867" max="4876" width="12.625" style="36" customWidth="1"/>
    <col min="4877" max="5120" width="6.875" style="36"/>
    <col min="5121" max="5121" width="9.25" style="36" customWidth="1"/>
    <col min="5122" max="5122" width="44.625" style="36" customWidth="1"/>
    <col min="5123" max="5132" width="12.625" style="36" customWidth="1"/>
    <col min="5133" max="5376" width="6.875" style="36"/>
    <col min="5377" max="5377" width="9.25" style="36" customWidth="1"/>
    <col min="5378" max="5378" width="44.625" style="36" customWidth="1"/>
    <col min="5379" max="5388" width="12.625" style="36" customWidth="1"/>
    <col min="5389" max="5632" width="6.875" style="36"/>
    <col min="5633" max="5633" width="9.25" style="36" customWidth="1"/>
    <col min="5634" max="5634" width="44.625" style="36" customWidth="1"/>
    <col min="5635" max="5644" width="12.625" style="36" customWidth="1"/>
    <col min="5645" max="5888" width="6.875" style="36"/>
    <col min="5889" max="5889" width="9.25" style="36" customWidth="1"/>
    <col min="5890" max="5890" width="44.625" style="36" customWidth="1"/>
    <col min="5891" max="5900" width="12.625" style="36" customWidth="1"/>
    <col min="5901" max="6144" width="6.875" style="36"/>
    <col min="6145" max="6145" width="9.25" style="36" customWidth="1"/>
    <col min="6146" max="6146" width="44.625" style="36" customWidth="1"/>
    <col min="6147" max="6156" width="12.625" style="36" customWidth="1"/>
    <col min="6157" max="6400" width="6.875" style="36"/>
    <col min="6401" max="6401" width="9.25" style="36" customWidth="1"/>
    <col min="6402" max="6402" width="44.625" style="36" customWidth="1"/>
    <col min="6403" max="6412" width="12.625" style="36" customWidth="1"/>
    <col min="6413" max="6656" width="6.875" style="36"/>
    <col min="6657" max="6657" width="9.25" style="36" customWidth="1"/>
    <col min="6658" max="6658" width="44.625" style="36" customWidth="1"/>
    <col min="6659" max="6668" width="12.625" style="36" customWidth="1"/>
    <col min="6669" max="6912" width="6.875" style="36"/>
    <col min="6913" max="6913" width="9.25" style="36" customWidth="1"/>
    <col min="6914" max="6914" width="44.625" style="36" customWidth="1"/>
    <col min="6915" max="6924" width="12.625" style="36" customWidth="1"/>
    <col min="6925" max="7168" width="6.875" style="36"/>
    <col min="7169" max="7169" width="9.25" style="36" customWidth="1"/>
    <col min="7170" max="7170" width="44.625" style="36" customWidth="1"/>
    <col min="7171" max="7180" width="12.625" style="36" customWidth="1"/>
    <col min="7181" max="7424" width="6.875" style="36"/>
    <col min="7425" max="7425" width="9.25" style="36" customWidth="1"/>
    <col min="7426" max="7426" width="44.625" style="36" customWidth="1"/>
    <col min="7427" max="7436" width="12.625" style="36" customWidth="1"/>
    <col min="7437" max="7680" width="6.875" style="36"/>
    <col min="7681" max="7681" width="9.25" style="36" customWidth="1"/>
    <col min="7682" max="7682" width="44.625" style="36" customWidth="1"/>
    <col min="7683" max="7692" width="12.625" style="36" customWidth="1"/>
    <col min="7693" max="7936" width="6.875" style="36"/>
    <col min="7937" max="7937" width="9.25" style="36" customWidth="1"/>
    <col min="7938" max="7938" width="44.625" style="36" customWidth="1"/>
    <col min="7939" max="7948" width="12.625" style="36" customWidth="1"/>
    <col min="7949" max="8192" width="6.875" style="36"/>
    <col min="8193" max="8193" width="9.25" style="36" customWidth="1"/>
    <col min="8194" max="8194" width="44.625" style="36" customWidth="1"/>
    <col min="8195" max="8204" width="12.625" style="36" customWidth="1"/>
    <col min="8205" max="8448" width="6.875" style="36"/>
    <col min="8449" max="8449" width="9.25" style="36" customWidth="1"/>
    <col min="8450" max="8450" width="44.625" style="36" customWidth="1"/>
    <col min="8451" max="8460" width="12.625" style="36" customWidth="1"/>
    <col min="8461" max="8704" width="6.875" style="36"/>
    <col min="8705" max="8705" width="9.25" style="36" customWidth="1"/>
    <col min="8706" max="8706" width="44.625" style="36" customWidth="1"/>
    <col min="8707" max="8716" width="12.625" style="36" customWidth="1"/>
    <col min="8717" max="8960" width="6.875" style="36"/>
    <col min="8961" max="8961" width="9.25" style="36" customWidth="1"/>
    <col min="8962" max="8962" width="44.625" style="36" customWidth="1"/>
    <col min="8963" max="8972" width="12.625" style="36" customWidth="1"/>
    <col min="8973" max="9216" width="6.875" style="36"/>
    <col min="9217" max="9217" width="9.25" style="36" customWidth="1"/>
    <col min="9218" max="9218" width="44.625" style="36" customWidth="1"/>
    <col min="9219" max="9228" width="12.625" style="36" customWidth="1"/>
    <col min="9229" max="9472" width="6.875" style="36"/>
    <col min="9473" max="9473" width="9.25" style="36" customWidth="1"/>
    <col min="9474" max="9474" width="44.625" style="36" customWidth="1"/>
    <col min="9475" max="9484" width="12.625" style="36" customWidth="1"/>
    <col min="9485" max="9728" width="6.875" style="36"/>
    <col min="9729" max="9729" width="9.25" style="36" customWidth="1"/>
    <col min="9730" max="9730" width="44.625" style="36" customWidth="1"/>
    <col min="9731" max="9740" width="12.625" style="36" customWidth="1"/>
    <col min="9741" max="9984" width="6.875" style="36"/>
    <col min="9985" max="9985" width="9.25" style="36" customWidth="1"/>
    <col min="9986" max="9986" width="44.625" style="36" customWidth="1"/>
    <col min="9987" max="9996" width="12.625" style="36" customWidth="1"/>
    <col min="9997" max="10240" width="6.875" style="36"/>
    <col min="10241" max="10241" width="9.25" style="36" customWidth="1"/>
    <col min="10242" max="10242" width="44.625" style="36" customWidth="1"/>
    <col min="10243" max="10252" width="12.625" style="36" customWidth="1"/>
    <col min="10253" max="10496" width="6.875" style="36"/>
    <col min="10497" max="10497" width="9.25" style="36" customWidth="1"/>
    <col min="10498" max="10498" width="44.625" style="36" customWidth="1"/>
    <col min="10499" max="10508" width="12.625" style="36" customWidth="1"/>
    <col min="10509" max="10752" width="6.875" style="36"/>
    <col min="10753" max="10753" width="9.25" style="36" customWidth="1"/>
    <col min="10754" max="10754" width="44.625" style="36" customWidth="1"/>
    <col min="10755" max="10764" width="12.625" style="36" customWidth="1"/>
    <col min="10765" max="11008" width="6.875" style="36"/>
    <col min="11009" max="11009" width="9.25" style="36" customWidth="1"/>
    <col min="11010" max="11010" width="44.625" style="36" customWidth="1"/>
    <col min="11011" max="11020" width="12.625" style="36" customWidth="1"/>
    <col min="11021" max="11264" width="6.875" style="36"/>
    <col min="11265" max="11265" width="9.25" style="36" customWidth="1"/>
    <col min="11266" max="11266" width="44.625" style="36" customWidth="1"/>
    <col min="11267" max="11276" width="12.625" style="36" customWidth="1"/>
    <col min="11277" max="11520" width="6.875" style="36"/>
    <col min="11521" max="11521" width="9.25" style="36" customWidth="1"/>
    <col min="11522" max="11522" width="44.625" style="36" customWidth="1"/>
    <col min="11523" max="11532" width="12.625" style="36" customWidth="1"/>
    <col min="11533" max="11776" width="6.875" style="36"/>
    <col min="11777" max="11777" width="9.25" style="36" customWidth="1"/>
    <col min="11778" max="11778" width="44.625" style="36" customWidth="1"/>
    <col min="11779" max="11788" width="12.625" style="36" customWidth="1"/>
    <col min="11789" max="12032" width="6.875" style="36"/>
    <col min="12033" max="12033" width="9.25" style="36" customWidth="1"/>
    <col min="12034" max="12034" width="44.625" style="36" customWidth="1"/>
    <col min="12035" max="12044" width="12.625" style="36" customWidth="1"/>
    <col min="12045" max="12288" width="6.875" style="36"/>
    <col min="12289" max="12289" width="9.25" style="36" customWidth="1"/>
    <col min="12290" max="12290" width="44.625" style="36" customWidth="1"/>
    <col min="12291" max="12300" width="12.625" style="36" customWidth="1"/>
    <col min="12301" max="12544" width="6.875" style="36"/>
    <col min="12545" max="12545" width="9.25" style="36" customWidth="1"/>
    <col min="12546" max="12546" width="44.625" style="36" customWidth="1"/>
    <col min="12547" max="12556" width="12.625" style="36" customWidth="1"/>
    <col min="12557" max="12800" width="6.875" style="36"/>
    <col min="12801" max="12801" width="9.25" style="36" customWidth="1"/>
    <col min="12802" max="12802" width="44.625" style="36" customWidth="1"/>
    <col min="12803" max="12812" width="12.625" style="36" customWidth="1"/>
    <col min="12813" max="13056" width="6.875" style="36"/>
    <col min="13057" max="13057" width="9.25" style="36" customWidth="1"/>
    <col min="13058" max="13058" width="44.625" style="36" customWidth="1"/>
    <col min="13059" max="13068" width="12.625" style="36" customWidth="1"/>
    <col min="13069" max="13312" width="6.875" style="36"/>
    <col min="13313" max="13313" width="9.25" style="36" customWidth="1"/>
    <col min="13314" max="13314" width="44.625" style="36" customWidth="1"/>
    <col min="13315" max="13324" width="12.625" style="36" customWidth="1"/>
    <col min="13325" max="13568" width="6.875" style="36"/>
    <col min="13569" max="13569" width="9.25" style="36" customWidth="1"/>
    <col min="13570" max="13570" width="44.625" style="36" customWidth="1"/>
    <col min="13571" max="13580" width="12.625" style="36" customWidth="1"/>
    <col min="13581" max="13824" width="6.875" style="36"/>
    <col min="13825" max="13825" width="9.25" style="36" customWidth="1"/>
    <col min="13826" max="13826" width="44.625" style="36" customWidth="1"/>
    <col min="13827" max="13836" width="12.625" style="36" customWidth="1"/>
    <col min="13837" max="14080" width="6.875" style="36"/>
    <col min="14081" max="14081" width="9.25" style="36" customWidth="1"/>
    <col min="14082" max="14082" width="44.625" style="36" customWidth="1"/>
    <col min="14083" max="14092" width="12.625" style="36" customWidth="1"/>
    <col min="14093" max="14336" width="6.875" style="36"/>
    <col min="14337" max="14337" width="9.25" style="36" customWidth="1"/>
    <col min="14338" max="14338" width="44.625" style="36" customWidth="1"/>
    <col min="14339" max="14348" width="12.625" style="36" customWidth="1"/>
    <col min="14349" max="14592" width="6.875" style="36"/>
    <col min="14593" max="14593" width="9.25" style="36" customWidth="1"/>
    <col min="14594" max="14594" width="44.625" style="36" customWidth="1"/>
    <col min="14595" max="14604" width="12.625" style="36" customWidth="1"/>
    <col min="14605" max="14848" width="6.875" style="36"/>
    <col min="14849" max="14849" width="9.25" style="36" customWidth="1"/>
    <col min="14850" max="14850" width="44.625" style="36" customWidth="1"/>
    <col min="14851" max="14860" width="12.625" style="36" customWidth="1"/>
    <col min="14861" max="15104" width="6.875" style="36"/>
    <col min="15105" max="15105" width="9.25" style="36" customWidth="1"/>
    <col min="15106" max="15106" width="44.625" style="36" customWidth="1"/>
    <col min="15107" max="15116" width="12.625" style="36" customWidth="1"/>
    <col min="15117" max="15360" width="6.875" style="36"/>
    <col min="15361" max="15361" width="9.25" style="36" customWidth="1"/>
    <col min="15362" max="15362" width="44.625" style="36" customWidth="1"/>
    <col min="15363" max="15372" width="12.625" style="36" customWidth="1"/>
    <col min="15373" max="15616" width="6.875" style="36"/>
    <col min="15617" max="15617" width="9.25" style="36" customWidth="1"/>
    <col min="15618" max="15618" width="44.625" style="36" customWidth="1"/>
    <col min="15619" max="15628" width="12.625" style="36" customWidth="1"/>
    <col min="15629" max="15872" width="6.875" style="36"/>
    <col min="15873" max="15873" width="9.25" style="36" customWidth="1"/>
    <col min="15874" max="15874" width="44.625" style="36" customWidth="1"/>
    <col min="15875" max="15884" width="12.625" style="36" customWidth="1"/>
    <col min="15885" max="16128" width="6.875" style="36"/>
    <col min="16129" max="16129" width="9.25" style="36" customWidth="1"/>
    <col min="16130" max="16130" width="44.625" style="36" customWidth="1"/>
    <col min="16131" max="16140" width="12.625" style="36" customWidth="1"/>
    <col min="16141" max="16384" width="6.875" style="36"/>
  </cols>
  <sheetData>
    <row r="1" spans="1:12" ht="20.100000000000001" customHeight="1">
      <c r="A1" s="35" t="s">
        <v>437</v>
      </c>
      <c r="L1" s="92"/>
    </row>
    <row r="2" spans="1:12" ht="43.5" customHeight="1">
      <c r="A2" s="93" t="s">
        <v>455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ht="20.100000000000001" customHeigh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ht="20.100000000000001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7" t="s">
        <v>311</v>
      </c>
    </row>
    <row r="5" spans="1:12" ht="24" customHeight="1">
      <c r="A5" s="237" t="s">
        <v>401</v>
      </c>
      <c r="B5" s="237"/>
      <c r="C5" s="249" t="s">
        <v>316</v>
      </c>
      <c r="D5" s="247" t="s">
        <v>398</v>
      </c>
      <c r="E5" s="247" t="s">
        <v>402</v>
      </c>
      <c r="F5" s="247" t="s">
        <v>392</v>
      </c>
      <c r="G5" s="247" t="s">
        <v>393</v>
      </c>
      <c r="H5" s="248" t="s">
        <v>607</v>
      </c>
      <c r="I5" s="249"/>
      <c r="J5" s="247" t="s">
        <v>412</v>
      </c>
      <c r="K5" s="247" t="s">
        <v>413</v>
      </c>
      <c r="L5" s="250" t="s">
        <v>396</v>
      </c>
    </row>
    <row r="6" spans="1:12" ht="42" customHeight="1">
      <c r="A6" s="98" t="s">
        <v>330</v>
      </c>
      <c r="B6" s="99" t="s">
        <v>331</v>
      </c>
      <c r="C6" s="245"/>
      <c r="D6" s="245"/>
      <c r="E6" s="245"/>
      <c r="F6" s="245"/>
      <c r="G6" s="245"/>
      <c r="H6" s="106" t="s">
        <v>414</v>
      </c>
      <c r="I6" s="106" t="s">
        <v>443</v>
      </c>
      <c r="J6" s="245"/>
      <c r="K6" s="245"/>
      <c r="L6" s="245"/>
    </row>
    <row r="7" spans="1:12" s="144" customFormat="1" ht="20.100000000000001" customHeight="1">
      <c r="A7" s="238" t="s">
        <v>426</v>
      </c>
      <c r="B7" s="239"/>
      <c r="C7" s="137">
        <f>D7+E7</f>
        <v>3062.75</v>
      </c>
      <c r="D7" s="137">
        <f>D8</f>
        <v>4.04</v>
      </c>
      <c r="E7" s="137">
        <f>E8+E18+E23+E28</f>
        <v>3058.71</v>
      </c>
      <c r="F7" s="137"/>
      <c r="G7" s="137"/>
      <c r="H7" s="137"/>
      <c r="I7" s="137"/>
      <c r="J7" s="137"/>
      <c r="K7" s="137"/>
      <c r="L7" s="137"/>
    </row>
    <row r="8" spans="1:12" s="144" customFormat="1" ht="24.95" customHeight="1">
      <c r="A8" s="209">
        <v>206</v>
      </c>
      <c r="B8" s="208" t="s">
        <v>462</v>
      </c>
      <c r="C8" s="134">
        <f t="shared" ref="C8:C30" si="0">SUM(D8:L8)</f>
        <v>2980.43</v>
      </c>
      <c r="D8" s="134">
        <f>D9+D11+D13+D16</f>
        <v>4.04</v>
      </c>
      <c r="E8" s="186">
        <f>E9+E11+E13+E16</f>
        <v>2976.39</v>
      </c>
      <c r="F8" s="134">
        <f t="shared" ref="F8:L8" si="1">SUM(F9:F30)</f>
        <v>0</v>
      </c>
      <c r="G8" s="134">
        <f t="shared" si="1"/>
        <v>0</v>
      </c>
      <c r="H8" s="134">
        <f t="shared" si="1"/>
        <v>0</v>
      </c>
      <c r="I8" s="134">
        <f t="shared" si="1"/>
        <v>0</v>
      </c>
      <c r="J8" s="134">
        <f t="shared" si="1"/>
        <v>0</v>
      </c>
      <c r="K8" s="134">
        <f t="shared" si="1"/>
        <v>0</v>
      </c>
      <c r="L8" s="134">
        <f t="shared" si="1"/>
        <v>0</v>
      </c>
    </row>
    <row r="9" spans="1:12" s="144" customFormat="1" ht="24.95" customHeight="1">
      <c r="A9" s="209">
        <v>20601</v>
      </c>
      <c r="B9" s="208" t="s">
        <v>463</v>
      </c>
      <c r="C9" s="164">
        <f t="shared" si="0"/>
        <v>150.87</v>
      </c>
      <c r="D9" s="164">
        <f>D10</f>
        <v>2.85</v>
      </c>
      <c r="E9" s="186">
        <f>E10</f>
        <v>148.02000000000001</v>
      </c>
      <c r="F9" s="164"/>
      <c r="G9" s="164"/>
      <c r="H9" s="164"/>
      <c r="I9" s="164"/>
      <c r="J9" s="164"/>
      <c r="K9" s="164"/>
      <c r="L9" s="164"/>
    </row>
    <row r="10" spans="1:12" s="144" customFormat="1" ht="24.95" customHeight="1">
      <c r="A10" s="209">
        <v>2060101</v>
      </c>
      <c r="B10" s="208" t="s">
        <v>444</v>
      </c>
      <c r="C10" s="164">
        <f t="shared" si="0"/>
        <v>150.87</v>
      </c>
      <c r="D10" s="50">
        <v>2.85</v>
      </c>
      <c r="E10" s="206">
        <v>148.02000000000001</v>
      </c>
      <c r="F10" s="50"/>
      <c r="G10" s="50"/>
      <c r="H10" s="50"/>
      <c r="I10" s="50"/>
      <c r="J10" s="50"/>
      <c r="K10" s="50"/>
      <c r="L10" s="50"/>
    </row>
    <row r="11" spans="1:12" s="144" customFormat="1" ht="24.95" customHeight="1">
      <c r="A11" s="209">
        <v>20604</v>
      </c>
      <c r="B11" s="208" t="s">
        <v>464</v>
      </c>
      <c r="C11" s="164">
        <f t="shared" si="0"/>
        <v>1203.5</v>
      </c>
      <c r="D11" s="164">
        <f>D12</f>
        <v>0.5</v>
      </c>
      <c r="E11" s="186">
        <f>E12</f>
        <v>1203</v>
      </c>
      <c r="F11" s="164"/>
      <c r="G11" s="164"/>
      <c r="H11" s="164"/>
      <c r="I11" s="164"/>
      <c r="J11" s="164"/>
      <c r="K11" s="164"/>
      <c r="L11" s="164"/>
    </row>
    <row r="12" spans="1:12" s="144" customFormat="1" ht="24.95" customHeight="1">
      <c r="A12" s="209">
        <v>2060499</v>
      </c>
      <c r="B12" s="208" t="s">
        <v>465</v>
      </c>
      <c r="C12" s="164">
        <f t="shared" si="0"/>
        <v>1203.5</v>
      </c>
      <c r="D12" s="195">
        <v>0.5</v>
      </c>
      <c r="E12" s="206">
        <v>1203</v>
      </c>
      <c r="F12" s="195"/>
      <c r="G12" s="195"/>
      <c r="H12" s="195"/>
      <c r="I12" s="195"/>
      <c r="J12" s="195"/>
      <c r="K12" s="195"/>
      <c r="L12" s="195"/>
    </row>
    <row r="13" spans="1:12" s="144" customFormat="1" ht="24.95" customHeight="1">
      <c r="A13" s="209">
        <v>20605</v>
      </c>
      <c r="B13" s="208" t="s">
        <v>466</v>
      </c>
      <c r="C13" s="164">
        <f t="shared" si="0"/>
        <v>126.06</v>
      </c>
      <c r="D13" s="207">
        <f>D15</f>
        <v>0.69</v>
      </c>
      <c r="E13" s="186">
        <f>E14+E15</f>
        <v>125.37</v>
      </c>
      <c r="F13" s="207"/>
      <c r="G13" s="207"/>
      <c r="H13" s="207"/>
      <c r="I13" s="207"/>
      <c r="J13" s="207"/>
      <c r="K13" s="207"/>
      <c r="L13" s="207"/>
    </row>
    <row r="14" spans="1:12" s="160" customFormat="1" ht="24.95" customHeight="1">
      <c r="A14" s="209">
        <v>2060501</v>
      </c>
      <c r="B14" s="208" t="s">
        <v>467</v>
      </c>
      <c r="C14" s="164">
        <f t="shared" si="0"/>
        <v>99.37</v>
      </c>
      <c r="D14" s="159"/>
      <c r="E14" s="206">
        <v>99.37</v>
      </c>
      <c r="F14" s="159"/>
      <c r="G14" s="159"/>
      <c r="H14" s="159"/>
      <c r="I14" s="159"/>
      <c r="J14" s="159"/>
      <c r="K14" s="159"/>
      <c r="L14" s="159"/>
    </row>
    <row r="15" spans="1:12" s="160" customFormat="1" ht="24.95" customHeight="1">
      <c r="A15" s="209">
        <v>2060502</v>
      </c>
      <c r="B15" s="208" t="s">
        <v>468</v>
      </c>
      <c r="C15" s="164">
        <f t="shared" si="0"/>
        <v>26.69</v>
      </c>
      <c r="D15" s="195">
        <v>0.69</v>
      </c>
      <c r="E15" s="206">
        <v>26</v>
      </c>
      <c r="F15" s="195"/>
      <c r="G15" s="195"/>
      <c r="H15" s="195"/>
      <c r="I15" s="195"/>
      <c r="J15" s="195"/>
      <c r="K15" s="195"/>
      <c r="L15" s="195"/>
    </row>
    <row r="16" spans="1:12" s="160" customFormat="1" ht="24.95" customHeight="1">
      <c r="A16" s="209">
        <v>20699</v>
      </c>
      <c r="B16" s="208" t="s">
        <v>521</v>
      </c>
      <c r="C16" s="164">
        <f t="shared" si="0"/>
        <v>1500</v>
      </c>
      <c r="D16" s="207"/>
      <c r="E16" s="186">
        <f>E17</f>
        <v>1500</v>
      </c>
      <c r="F16" s="207"/>
      <c r="G16" s="207"/>
      <c r="H16" s="207"/>
      <c r="I16" s="207"/>
      <c r="J16" s="207"/>
      <c r="K16" s="207"/>
      <c r="L16" s="207"/>
    </row>
    <row r="17" spans="1:12" s="160" customFormat="1" ht="24.95" customHeight="1">
      <c r="A17" s="209">
        <v>2069901</v>
      </c>
      <c r="B17" s="208" t="s">
        <v>522</v>
      </c>
      <c r="C17" s="164">
        <f t="shared" si="0"/>
        <v>1500</v>
      </c>
      <c r="D17" s="195"/>
      <c r="E17" s="206">
        <v>1500</v>
      </c>
      <c r="F17" s="195"/>
      <c r="G17" s="195"/>
      <c r="H17" s="195"/>
      <c r="I17" s="195"/>
      <c r="J17" s="195"/>
      <c r="K17" s="195"/>
      <c r="L17" s="195"/>
    </row>
    <row r="18" spans="1:12" s="160" customFormat="1" ht="24.95" customHeight="1">
      <c r="A18" s="209">
        <v>208</v>
      </c>
      <c r="B18" s="208" t="s">
        <v>445</v>
      </c>
      <c r="C18" s="164">
        <f t="shared" si="0"/>
        <v>52.48</v>
      </c>
      <c r="D18" s="159"/>
      <c r="E18" s="206">
        <f>E19</f>
        <v>52.48</v>
      </c>
      <c r="F18" s="159"/>
      <c r="G18" s="159"/>
      <c r="H18" s="159"/>
      <c r="I18" s="159"/>
      <c r="J18" s="159"/>
      <c r="K18" s="159"/>
      <c r="L18" s="159"/>
    </row>
    <row r="19" spans="1:12" s="160" customFormat="1" ht="24.95" customHeight="1">
      <c r="A19" s="209">
        <v>20805</v>
      </c>
      <c r="B19" s="208" t="s">
        <v>469</v>
      </c>
      <c r="C19" s="164">
        <f t="shared" si="0"/>
        <v>52.48</v>
      </c>
      <c r="D19" s="159"/>
      <c r="E19" s="206">
        <f>E20+E21+E22</f>
        <v>52.48</v>
      </c>
      <c r="F19" s="159"/>
      <c r="G19" s="159"/>
      <c r="H19" s="159"/>
      <c r="I19" s="159"/>
      <c r="J19" s="159"/>
      <c r="K19" s="159"/>
      <c r="L19" s="159"/>
    </row>
    <row r="20" spans="1:12" s="160" customFormat="1" ht="24.95" customHeight="1">
      <c r="A20" s="209">
        <v>2080501</v>
      </c>
      <c r="B20" s="212" t="s">
        <v>523</v>
      </c>
      <c r="C20" s="164">
        <f t="shared" si="0"/>
        <v>23.94</v>
      </c>
      <c r="D20" s="162"/>
      <c r="E20" s="206">
        <v>23.94</v>
      </c>
      <c r="F20" s="162"/>
      <c r="G20" s="162"/>
      <c r="H20" s="162"/>
      <c r="I20" s="162"/>
      <c r="J20" s="162"/>
      <c r="K20" s="162"/>
      <c r="L20" s="162"/>
    </row>
    <row r="21" spans="1:12" s="160" customFormat="1" ht="24.95" customHeight="1">
      <c r="A21" s="209">
        <v>2080505</v>
      </c>
      <c r="B21" s="208" t="s">
        <v>470</v>
      </c>
      <c r="C21" s="164">
        <f t="shared" si="0"/>
        <v>19.03</v>
      </c>
      <c r="D21" s="162"/>
      <c r="E21" s="206">
        <v>19.03</v>
      </c>
      <c r="F21" s="162"/>
      <c r="G21" s="162"/>
      <c r="H21" s="162"/>
      <c r="I21" s="162"/>
      <c r="J21" s="162"/>
      <c r="K21" s="162"/>
      <c r="L21" s="162"/>
    </row>
    <row r="22" spans="1:12" s="160" customFormat="1" ht="24.95" customHeight="1">
      <c r="A22" s="209">
        <v>2080506</v>
      </c>
      <c r="B22" s="208" t="s">
        <v>471</v>
      </c>
      <c r="C22" s="164">
        <f t="shared" si="0"/>
        <v>9.51</v>
      </c>
      <c r="D22" s="195"/>
      <c r="E22" s="206">
        <v>9.51</v>
      </c>
      <c r="F22" s="195"/>
      <c r="G22" s="195"/>
      <c r="H22" s="195"/>
      <c r="I22" s="195"/>
      <c r="J22" s="195"/>
      <c r="K22" s="195"/>
      <c r="L22" s="195"/>
    </row>
    <row r="23" spans="1:12" s="160" customFormat="1" ht="24.95" customHeight="1">
      <c r="A23" s="209">
        <v>210</v>
      </c>
      <c r="B23" s="210" t="s">
        <v>472</v>
      </c>
      <c r="C23" s="164">
        <f t="shared" si="0"/>
        <v>15.5</v>
      </c>
      <c r="D23" s="207"/>
      <c r="E23" s="186">
        <f>E24</f>
        <v>15.5</v>
      </c>
      <c r="F23" s="207"/>
      <c r="G23" s="207"/>
      <c r="H23" s="207"/>
      <c r="I23" s="207"/>
      <c r="J23" s="207"/>
      <c r="K23" s="207"/>
      <c r="L23" s="207"/>
    </row>
    <row r="24" spans="1:12" s="160" customFormat="1" ht="24.95" customHeight="1">
      <c r="A24" s="209">
        <v>21011</v>
      </c>
      <c r="B24" s="210" t="s">
        <v>473</v>
      </c>
      <c r="C24" s="164">
        <f t="shared" si="0"/>
        <v>15.5</v>
      </c>
      <c r="D24" s="207"/>
      <c r="E24" s="186">
        <f>E25+E26+E27</f>
        <v>15.5</v>
      </c>
      <c r="F24" s="207"/>
      <c r="G24" s="207"/>
      <c r="H24" s="207"/>
      <c r="I24" s="207"/>
      <c r="J24" s="207"/>
      <c r="K24" s="207"/>
      <c r="L24" s="207"/>
    </row>
    <row r="25" spans="1:12" s="160" customFormat="1" ht="24.95" customHeight="1">
      <c r="A25" s="209">
        <v>2101101</v>
      </c>
      <c r="B25" s="210" t="s">
        <v>474</v>
      </c>
      <c r="C25" s="164">
        <f t="shared" si="0"/>
        <v>6.83</v>
      </c>
      <c r="D25" s="159"/>
      <c r="E25" s="206">
        <v>6.83</v>
      </c>
      <c r="F25" s="159"/>
      <c r="G25" s="159"/>
      <c r="H25" s="159"/>
      <c r="I25" s="159"/>
      <c r="J25" s="159"/>
      <c r="K25" s="159"/>
      <c r="L25" s="159"/>
    </row>
    <row r="26" spans="1:12" s="160" customFormat="1" ht="24.95" customHeight="1">
      <c r="A26" s="209">
        <v>2101102</v>
      </c>
      <c r="B26" s="210" t="s">
        <v>475</v>
      </c>
      <c r="C26" s="164">
        <f t="shared" si="0"/>
        <v>4.47</v>
      </c>
      <c r="D26" s="159"/>
      <c r="E26" s="206">
        <v>4.47</v>
      </c>
      <c r="F26" s="159"/>
      <c r="G26" s="159"/>
      <c r="H26" s="159"/>
      <c r="I26" s="159"/>
      <c r="J26" s="159"/>
      <c r="K26" s="159"/>
      <c r="L26" s="159"/>
    </row>
    <row r="27" spans="1:12" s="160" customFormat="1" ht="24.95" customHeight="1">
      <c r="A27" s="209">
        <v>2101199</v>
      </c>
      <c r="B27" s="210" t="s">
        <v>524</v>
      </c>
      <c r="C27" s="164">
        <f t="shared" si="0"/>
        <v>4.2</v>
      </c>
      <c r="D27" s="195"/>
      <c r="E27" s="206">
        <v>4.2</v>
      </c>
      <c r="F27" s="195"/>
      <c r="G27" s="195"/>
      <c r="H27" s="195"/>
      <c r="I27" s="195"/>
      <c r="J27" s="195"/>
      <c r="K27" s="195"/>
      <c r="L27" s="195"/>
    </row>
    <row r="28" spans="1:12" s="160" customFormat="1" ht="24.95" customHeight="1">
      <c r="A28" s="209">
        <v>221</v>
      </c>
      <c r="B28" s="210" t="s">
        <v>476</v>
      </c>
      <c r="C28" s="164">
        <f t="shared" si="0"/>
        <v>14.34</v>
      </c>
      <c r="D28" s="207"/>
      <c r="E28" s="186">
        <f>E29</f>
        <v>14.34</v>
      </c>
      <c r="F28" s="207"/>
      <c r="G28" s="207"/>
      <c r="H28" s="207"/>
      <c r="I28" s="207"/>
      <c r="J28" s="207"/>
      <c r="K28" s="207"/>
      <c r="L28" s="207"/>
    </row>
    <row r="29" spans="1:12" s="144" customFormat="1" ht="24.95" customHeight="1">
      <c r="A29" s="209">
        <v>22102</v>
      </c>
      <c r="B29" s="210" t="s">
        <v>477</v>
      </c>
      <c r="C29" s="164">
        <f t="shared" si="0"/>
        <v>14.34</v>
      </c>
      <c r="D29" s="207"/>
      <c r="E29" s="186">
        <f>E30</f>
        <v>14.34</v>
      </c>
      <c r="F29" s="164"/>
      <c r="G29" s="164"/>
      <c r="H29" s="164"/>
      <c r="I29" s="164"/>
      <c r="J29" s="164"/>
      <c r="K29" s="164"/>
      <c r="L29" s="164"/>
    </row>
    <row r="30" spans="1:12" s="144" customFormat="1" ht="24.95" customHeight="1">
      <c r="A30" s="211">
        <v>2210201</v>
      </c>
      <c r="B30" s="208" t="s">
        <v>478</v>
      </c>
      <c r="C30" s="164">
        <f t="shared" si="0"/>
        <v>14.34</v>
      </c>
      <c r="D30" s="195"/>
      <c r="E30" s="206">
        <v>14.34</v>
      </c>
      <c r="F30" s="195"/>
      <c r="G30" s="195"/>
      <c r="H30" s="195"/>
      <c r="I30" s="195"/>
      <c r="J30" s="195"/>
      <c r="K30" s="195"/>
      <c r="L30" s="195"/>
    </row>
    <row r="31" spans="1:12" ht="21" customHeight="1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spans="1:12" ht="12.75" customHeight="1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1:12" ht="12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</row>
    <row r="34" spans="1:12" ht="12.75" customHeight="1">
      <c r="B34" s="44"/>
      <c r="C34" s="44"/>
      <c r="D34" s="44"/>
      <c r="F34" s="44"/>
      <c r="G34" s="44"/>
      <c r="H34" s="44"/>
      <c r="I34" s="44"/>
      <c r="J34" s="44"/>
      <c r="K34" s="44"/>
      <c r="L34" s="44"/>
    </row>
    <row r="35" spans="1:12" ht="12.75" customHeight="1">
      <c r="B35" s="44"/>
      <c r="C35" s="44"/>
      <c r="I35" s="44"/>
      <c r="J35" s="44"/>
      <c r="K35" s="44"/>
      <c r="L35" s="44"/>
    </row>
    <row r="36" spans="1:12" ht="12.75" customHeight="1">
      <c r="B36" s="44"/>
      <c r="J36" s="44"/>
      <c r="K36" s="44"/>
    </row>
    <row r="37" spans="1:12" ht="12.75" customHeight="1">
      <c r="B37" s="44"/>
      <c r="J37" s="44"/>
      <c r="K37" s="44"/>
      <c r="L37" s="44"/>
    </row>
    <row r="38" spans="1:12" ht="12.75" customHeight="1">
      <c r="B38" s="44"/>
      <c r="E38" s="44"/>
      <c r="J38" s="44"/>
    </row>
    <row r="39" spans="1:12" ht="12.75" customHeight="1">
      <c r="B39" s="44"/>
      <c r="I39" s="44"/>
      <c r="J39" s="44"/>
    </row>
    <row r="40" spans="1:12" ht="12.75" customHeight="1">
      <c r="B40" s="44"/>
      <c r="I40" s="44"/>
    </row>
    <row r="41" spans="1:12" ht="12.75" customHeight="1">
      <c r="B41" s="44"/>
      <c r="I41" s="44"/>
      <c r="K41" s="44"/>
    </row>
    <row r="42" spans="1:12" ht="12.75" customHeight="1">
      <c r="B42" s="44"/>
    </row>
    <row r="43" spans="1:12" ht="12.75" customHeight="1">
      <c r="B43" s="44"/>
      <c r="C43" s="44"/>
      <c r="F43" s="44"/>
    </row>
    <row r="44" spans="1:12" ht="12.75" customHeight="1">
      <c r="B44" s="44"/>
    </row>
    <row r="45" spans="1:12" ht="12.75" customHeight="1">
      <c r="B45" s="44"/>
      <c r="C45" s="44"/>
      <c r="D45" s="44"/>
    </row>
    <row r="46" spans="1:12" ht="12.75" customHeight="1">
      <c r="B46" s="44"/>
      <c r="K46" s="44"/>
    </row>
  </sheetData>
  <mergeCells count="11">
    <mergeCell ref="A7:B7"/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showZeros="0" workbookViewId="0">
      <selection activeCell="C6" sqref="C6:H6"/>
    </sheetView>
  </sheetViews>
  <sheetFormatPr defaultColWidth="6.875" defaultRowHeight="12.75" customHeight="1"/>
  <cols>
    <col min="1" max="1" width="12.75" style="36" customWidth="1"/>
    <col min="2" max="2" width="38.125" style="36" customWidth="1"/>
    <col min="3" max="3" width="16.875" style="36" customWidth="1"/>
    <col min="4" max="4" width="16.25" style="36" customWidth="1"/>
    <col min="5" max="5" width="15" style="36" customWidth="1"/>
    <col min="6" max="6" width="15.75" style="36" customWidth="1"/>
    <col min="7" max="7" width="19" style="36" customWidth="1"/>
    <col min="8" max="8" width="21" style="36" customWidth="1"/>
    <col min="9" max="256" width="6.875" style="36"/>
    <col min="257" max="257" width="17.125" style="36" customWidth="1"/>
    <col min="258" max="258" width="34.875" style="36" customWidth="1"/>
    <col min="259" max="264" width="18" style="36" customWidth="1"/>
    <col min="265" max="512" width="6.875" style="36"/>
    <col min="513" max="513" width="17.125" style="36" customWidth="1"/>
    <col min="514" max="514" width="34.875" style="36" customWidth="1"/>
    <col min="515" max="520" width="18" style="36" customWidth="1"/>
    <col min="521" max="768" width="6.875" style="36"/>
    <col min="769" max="769" width="17.125" style="36" customWidth="1"/>
    <col min="770" max="770" width="34.875" style="36" customWidth="1"/>
    <col min="771" max="776" width="18" style="36" customWidth="1"/>
    <col min="777" max="1024" width="6.875" style="36"/>
    <col min="1025" max="1025" width="17.125" style="36" customWidth="1"/>
    <col min="1026" max="1026" width="34.875" style="36" customWidth="1"/>
    <col min="1027" max="1032" width="18" style="36" customWidth="1"/>
    <col min="1033" max="1280" width="6.875" style="36"/>
    <col min="1281" max="1281" width="17.125" style="36" customWidth="1"/>
    <col min="1282" max="1282" width="34.875" style="36" customWidth="1"/>
    <col min="1283" max="1288" width="18" style="36" customWidth="1"/>
    <col min="1289" max="1536" width="6.875" style="36"/>
    <col min="1537" max="1537" width="17.125" style="36" customWidth="1"/>
    <col min="1538" max="1538" width="34.875" style="36" customWidth="1"/>
    <col min="1539" max="1544" width="18" style="36" customWidth="1"/>
    <col min="1545" max="1792" width="6.875" style="36"/>
    <col min="1793" max="1793" width="17.125" style="36" customWidth="1"/>
    <col min="1794" max="1794" width="34.875" style="36" customWidth="1"/>
    <col min="1795" max="1800" width="18" style="36" customWidth="1"/>
    <col min="1801" max="2048" width="6.875" style="36"/>
    <col min="2049" max="2049" width="17.125" style="36" customWidth="1"/>
    <col min="2050" max="2050" width="34.875" style="36" customWidth="1"/>
    <col min="2051" max="2056" width="18" style="36" customWidth="1"/>
    <col min="2057" max="2304" width="6.875" style="36"/>
    <col min="2305" max="2305" width="17.125" style="36" customWidth="1"/>
    <col min="2306" max="2306" width="34.875" style="36" customWidth="1"/>
    <col min="2307" max="2312" width="18" style="36" customWidth="1"/>
    <col min="2313" max="2560" width="6.875" style="36"/>
    <col min="2561" max="2561" width="17.125" style="36" customWidth="1"/>
    <col min="2562" max="2562" width="34.875" style="36" customWidth="1"/>
    <col min="2563" max="2568" width="18" style="36" customWidth="1"/>
    <col min="2569" max="2816" width="6.875" style="36"/>
    <col min="2817" max="2817" width="17.125" style="36" customWidth="1"/>
    <col min="2818" max="2818" width="34.875" style="36" customWidth="1"/>
    <col min="2819" max="2824" width="18" style="36" customWidth="1"/>
    <col min="2825" max="3072" width="6.875" style="36"/>
    <col min="3073" max="3073" width="17.125" style="36" customWidth="1"/>
    <col min="3074" max="3074" width="34.875" style="36" customWidth="1"/>
    <col min="3075" max="3080" width="18" style="36" customWidth="1"/>
    <col min="3081" max="3328" width="6.875" style="36"/>
    <col min="3329" max="3329" width="17.125" style="36" customWidth="1"/>
    <col min="3330" max="3330" width="34.875" style="36" customWidth="1"/>
    <col min="3331" max="3336" width="18" style="36" customWidth="1"/>
    <col min="3337" max="3584" width="6.875" style="36"/>
    <col min="3585" max="3585" width="17.125" style="36" customWidth="1"/>
    <col min="3586" max="3586" width="34.875" style="36" customWidth="1"/>
    <col min="3587" max="3592" width="18" style="36" customWidth="1"/>
    <col min="3593" max="3840" width="6.875" style="36"/>
    <col min="3841" max="3841" width="17.125" style="36" customWidth="1"/>
    <col min="3842" max="3842" width="34.875" style="36" customWidth="1"/>
    <col min="3843" max="3848" width="18" style="36" customWidth="1"/>
    <col min="3849" max="4096" width="6.875" style="36"/>
    <col min="4097" max="4097" width="17.125" style="36" customWidth="1"/>
    <col min="4098" max="4098" width="34.875" style="36" customWidth="1"/>
    <col min="4099" max="4104" width="18" style="36" customWidth="1"/>
    <col min="4105" max="4352" width="6.875" style="36"/>
    <col min="4353" max="4353" width="17.125" style="36" customWidth="1"/>
    <col min="4354" max="4354" width="34.875" style="36" customWidth="1"/>
    <col min="4355" max="4360" width="18" style="36" customWidth="1"/>
    <col min="4361" max="4608" width="6.875" style="36"/>
    <col min="4609" max="4609" width="17.125" style="36" customWidth="1"/>
    <col min="4610" max="4610" width="34.875" style="36" customWidth="1"/>
    <col min="4611" max="4616" width="18" style="36" customWidth="1"/>
    <col min="4617" max="4864" width="6.875" style="36"/>
    <col min="4865" max="4865" width="17.125" style="36" customWidth="1"/>
    <col min="4866" max="4866" width="34.875" style="36" customWidth="1"/>
    <col min="4867" max="4872" width="18" style="36" customWidth="1"/>
    <col min="4873" max="5120" width="6.875" style="36"/>
    <col min="5121" max="5121" width="17.125" style="36" customWidth="1"/>
    <col min="5122" max="5122" width="34.875" style="36" customWidth="1"/>
    <col min="5123" max="5128" width="18" style="36" customWidth="1"/>
    <col min="5129" max="5376" width="6.875" style="36"/>
    <col min="5377" max="5377" width="17.125" style="36" customWidth="1"/>
    <col min="5378" max="5378" width="34.875" style="36" customWidth="1"/>
    <col min="5379" max="5384" width="18" style="36" customWidth="1"/>
    <col min="5385" max="5632" width="6.875" style="36"/>
    <col min="5633" max="5633" width="17.125" style="36" customWidth="1"/>
    <col min="5634" max="5634" width="34.875" style="36" customWidth="1"/>
    <col min="5635" max="5640" width="18" style="36" customWidth="1"/>
    <col min="5641" max="5888" width="6.875" style="36"/>
    <col min="5889" max="5889" width="17.125" style="36" customWidth="1"/>
    <col min="5890" max="5890" width="34.875" style="36" customWidth="1"/>
    <col min="5891" max="5896" width="18" style="36" customWidth="1"/>
    <col min="5897" max="6144" width="6.875" style="36"/>
    <col min="6145" max="6145" width="17.125" style="36" customWidth="1"/>
    <col min="6146" max="6146" width="34.875" style="36" customWidth="1"/>
    <col min="6147" max="6152" width="18" style="36" customWidth="1"/>
    <col min="6153" max="6400" width="6.875" style="36"/>
    <col min="6401" max="6401" width="17.125" style="36" customWidth="1"/>
    <col min="6402" max="6402" width="34.875" style="36" customWidth="1"/>
    <col min="6403" max="6408" width="18" style="36" customWidth="1"/>
    <col min="6409" max="6656" width="6.875" style="36"/>
    <col min="6657" max="6657" width="17.125" style="36" customWidth="1"/>
    <col min="6658" max="6658" width="34.875" style="36" customWidth="1"/>
    <col min="6659" max="6664" width="18" style="36" customWidth="1"/>
    <col min="6665" max="6912" width="6.875" style="36"/>
    <col min="6913" max="6913" width="17.125" style="36" customWidth="1"/>
    <col min="6914" max="6914" width="34.875" style="36" customWidth="1"/>
    <col min="6915" max="6920" width="18" style="36" customWidth="1"/>
    <col min="6921" max="7168" width="6.875" style="36"/>
    <col min="7169" max="7169" width="17.125" style="36" customWidth="1"/>
    <col min="7170" max="7170" width="34.875" style="36" customWidth="1"/>
    <col min="7171" max="7176" width="18" style="36" customWidth="1"/>
    <col min="7177" max="7424" width="6.875" style="36"/>
    <col min="7425" max="7425" width="17.125" style="36" customWidth="1"/>
    <col min="7426" max="7426" width="34.875" style="36" customWidth="1"/>
    <col min="7427" max="7432" width="18" style="36" customWidth="1"/>
    <col min="7433" max="7680" width="6.875" style="36"/>
    <col min="7681" max="7681" width="17.125" style="36" customWidth="1"/>
    <col min="7682" max="7682" width="34.875" style="36" customWidth="1"/>
    <col min="7683" max="7688" width="18" style="36" customWidth="1"/>
    <col min="7689" max="7936" width="6.875" style="36"/>
    <col min="7937" max="7937" width="17.125" style="36" customWidth="1"/>
    <col min="7938" max="7938" width="34.875" style="36" customWidth="1"/>
    <col min="7939" max="7944" width="18" style="36" customWidth="1"/>
    <col min="7945" max="8192" width="6.875" style="36"/>
    <col min="8193" max="8193" width="17.125" style="36" customWidth="1"/>
    <col min="8194" max="8194" width="34.875" style="36" customWidth="1"/>
    <col min="8195" max="8200" width="18" style="36" customWidth="1"/>
    <col min="8201" max="8448" width="6.875" style="36"/>
    <col min="8449" max="8449" width="17.125" style="36" customWidth="1"/>
    <col min="8450" max="8450" width="34.875" style="36" customWidth="1"/>
    <col min="8451" max="8456" width="18" style="36" customWidth="1"/>
    <col min="8457" max="8704" width="6.875" style="36"/>
    <col min="8705" max="8705" width="17.125" style="36" customWidth="1"/>
    <col min="8706" max="8706" width="34.875" style="36" customWidth="1"/>
    <col min="8707" max="8712" width="18" style="36" customWidth="1"/>
    <col min="8713" max="8960" width="6.875" style="36"/>
    <col min="8961" max="8961" width="17.125" style="36" customWidth="1"/>
    <col min="8962" max="8962" width="34.875" style="36" customWidth="1"/>
    <col min="8963" max="8968" width="18" style="36" customWidth="1"/>
    <col min="8969" max="9216" width="6.875" style="36"/>
    <col min="9217" max="9217" width="17.125" style="36" customWidth="1"/>
    <col min="9218" max="9218" width="34.875" style="36" customWidth="1"/>
    <col min="9219" max="9224" width="18" style="36" customWidth="1"/>
    <col min="9225" max="9472" width="6.875" style="36"/>
    <col min="9473" max="9473" width="17.125" style="36" customWidth="1"/>
    <col min="9474" max="9474" width="34.875" style="36" customWidth="1"/>
    <col min="9475" max="9480" width="18" style="36" customWidth="1"/>
    <col min="9481" max="9728" width="6.875" style="36"/>
    <col min="9729" max="9729" width="17.125" style="36" customWidth="1"/>
    <col min="9730" max="9730" width="34.875" style="36" customWidth="1"/>
    <col min="9731" max="9736" width="18" style="36" customWidth="1"/>
    <col min="9737" max="9984" width="6.875" style="36"/>
    <col min="9985" max="9985" width="17.125" style="36" customWidth="1"/>
    <col min="9986" max="9986" width="34.875" style="36" customWidth="1"/>
    <col min="9987" max="9992" width="18" style="36" customWidth="1"/>
    <col min="9993" max="10240" width="6.875" style="36"/>
    <col min="10241" max="10241" width="17.125" style="36" customWidth="1"/>
    <col min="10242" max="10242" width="34.875" style="36" customWidth="1"/>
    <col min="10243" max="10248" width="18" style="36" customWidth="1"/>
    <col min="10249" max="10496" width="6.875" style="36"/>
    <col min="10497" max="10497" width="17.125" style="36" customWidth="1"/>
    <col min="10498" max="10498" width="34.875" style="36" customWidth="1"/>
    <col min="10499" max="10504" width="18" style="36" customWidth="1"/>
    <col min="10505" max="10752" width="6.875" style="36"/>
    <col min="10753" max="10753" width="17.125" style="36" customWidth="1"/>
    <col min="10754" max="10754" width="34.875" style="36" customWidth="1"/>
    <col min="10755" max="10760" width="18" style="36" customWidth="1"/>
    <col min="10761" max="11008" width="6.875" style="36"/>
    <col min="11009" max="11009" width="17.125" style="36" customWidth="1"/>
    <col min="11010" max="11010" width="34.875" style="36" customWidth="1"/>
    <col min="11011" max="11016" width="18" style="36" customWidth="1"/>
    <col min="11017" max="11264" width="6.875" style="36"/>
    <col min="11265" max="11265" width="17.125" style="36" customWidth="1"/>
    <col min="11266" max="11266" width="34.875" style="36" customWidth="1"/>
    <col min="11267" max="11272" width="18" style="36" customWidth="1"/>
    <col min="11273" max="11520" width="6.875" style="36"/>
    <col min="11521" max="11521" width="17.125" style="36" customWidth="1"/>
    <col min="11522" max="11522" width="34.875" style="36" customWidth="1"/>
    <col min="11523" max="11528" width="18" style="36" customWidth="1"/>
    <col min="11529" max="11776" width="6.875" style="36"/>
    <col min="11777" max="11777" width="17.125" style="36" customWidth="1"/>
    <col min="11778" max="11778" width="34.875" style="36" customWidth="1"/>
    <col min="11779" max="11784" width="18" style="36" customWidth="1"/>
    <col min="11785" max="12032" width="6.875" style="36"/>
    <col min="12033" max="12033" width="17.125" style="36" customWidth="1"/>
    <col min="12034" max="12034" width="34.875" style="36" customWidth="1"/>
    <col min="12035" max="12040" width="18" style="36" customWidth="1"/>
    <col min="12041" max="12288" width="6.875" style="36"/>
    <col min="12289" max="12289" width="17.125" style="36" customWidth="1"/>
    <col min="12290" max="12290" width="34.875" style="36" customWidth="1"/>
    <col min="12291" max="12296" width="18" style="36" customWidth="1"/>
    <col min="12297" max="12544" width="6.875" style="36"/>
    <col min="12545" max="12545" width="17.125" style="36" customWidth="1"/>
    <col min="12546" max="12546" width="34.875" style="36" customWidth="1"/>
    <col min="12547" max="12552" width="18" style="36" customWidth="1"/>
    <col min="12553" max="12800" width="6.875" style="36"/>
    <col min="12801" max="12801" width="17.125" style="36" customWidth="1"/>
    <col min="12802" max="12802" width="34.875" style="36" customWidth="1"/>
    <col min="12803" max="12808" width="18" style="36" customWidth="1"/>
    <col min="12809" max="13056" width="6.875" style="36"/>
    <col min="13057" max="13057" width="17.125" style="36" customWidth="1"/>
    <col min="13058" max="13058" width="34.875" style="36" customWidth="1"/>
    <col min="13059" max="13064" width="18" style="36" customWidth="1"/>
    <col min="13065" max="13312" width="6.875" style="36"/>
    <col min="13313" max="13313" width="17.125" style="36" customWidth="1"/>
    <col min="13314" max="13314" width="34.875" style="36" customWidth="1"/>
    <col min="13315" max="13320" width="18" style="36" customWidth="1"/>
    <col min="13321" max="13568" width="6.875" style="36"/>
    <col min="13569" max="13569" width="17.125" style="36" customWidth="1"/>
    <col min="13570" max="13570" width="34.875" style="36" customWidth="1"/>
    <col min="13571" max="13576" width="18" style="36" customWidth="1"/>
    <col min="13577" max="13824" width="6.875" style="36"/>
    <col min="13825" max="13825" width="17.125" style="36" customWidth="1"/>
    <col min="13826" max="13826" width="34.875" style="36" customWidth="1"/>
    <col min="13827" max="13832" width="18" style="36" customWidth="1"/>
    <col min="13833" max="14080" width="6.875" style="36"/>
    <col min="14081" max="14081" width="17.125" style="36" customWidth="1"/>
    <col min="14082" max="14082" width="34.875" style="36" customWidth="1"/>
    <col min="14083" max="14088" width="18" style="36" customWidth="1"/>
    <col min="14089" max="14336" width="6.875" style="36"/>
    <col min="14337" max="14337" width="17.125" style="36" customWidth="1"/>
    <col min="14338" max="14338" width="34.875" style="36" customWidth="1"/>
    <col min="14339" max="14344" width="18" style="36" customWidth="1"/>
    <col min="14345" max="14592" width="6.875" style="36"/>
    <col min="14593" max="14593" width="17.125" style="36" customWidth="1"/>
    <col min="14594" max="14594" width="34.875" style="36" customWidth="1"/>
    <col min="14595" max="14600" width="18" style="36" customWidth="1"/>
    <col min="14601" max="14848" width="6.875" style="36"/>
    <col min="14849" max="14849" width="17.125" style="36" customWidth="1"/>
    <col min="14850" max="14850" width="34.875" style="36" customWidth="1"/>
    <col min="14851" max="14856" width="18" style="36" customWidth="1"/>
    <col min="14857" max="15104" width="6.875" style="36"/>
    <col min="15105" max="15105" width="17.125" style="36" customWidth="1"/>
    <col min="15106" max="15106" width="34.875" style="36" customWidth="1"/>
    <col min="15107" max="15112" width="18" style="36" customWidth="1"/>
    <col min="15113" max="15360" width="6.875" style="36"/>
    <col min="15361" max="15361" width="17.125" style="36" customWidth="1"/>
    <col min="15362" max="15362" width="34.875" style="36" customWidth="1"/>
    <col min="15363" max="15368" width="18" style="36" customWidth="1"/>
    <col min="15369" max="15616" width="6.875" style="36"/>
    <col min="15617" max="15617" width="17.125" style="36" customWidth="1"/>
    <col min="15618" max="15618" width="34.875" style="36" customWidth="1"/>
    <col min="15619" max="15624" width="18" style="36" customWidth="1"/>
    <col min="15625" max="15872" width="6.875" style="36"/>
    <col min="15873" max="15873" width="17.125" style="36" customWidth="1"/>
    <col min="15874" max="15874" width="34.875" style="36" customWidth="1"/>
    <col min="15875" max="15880" width="18" style="36" customWidth="1"/>
    <col min="15881" max="16128" width="6.875" style="36"/>
    <col min="16129" max="16129" width="17.125" style="36" customWidth="1"/>
    <col min="16130" max="16130" width="34.875" style="36" customWidth="1"/>
    <col min="16131" max="16136" width="18" style="36" customWidth="1"/>
    <col min="16137" max="16384" width="6.875" style="36"/>
  </cols>
  <sheetData>
    <row r="1" spans="1:8" ht="20.100000000000001" customHeight="1">
      <c r="A1" s="35" t="s">
        <v>438</v>
      </c>
      <c r="B1" s="44"/>
    </row>
    <row r="2" spans="1:8" ht="44.25" customHeight="1">
      <c r="A2" s="251" t="s">
        <v>456</v>
      </c>
      <c r="B2" s="251"/>
      <c r="C2" s="251"/>
      <c r="D2" s="251"/>
      <c r="E2" s="251"/>
      <c r="F2" s="251"/>
      <c r="G2" s="251"/>
      <c r="H2" s="251"/>
    </row>
    <row r="3" spans="1:8" ht="20.100000000000001" customHeight="1">
      <c r="A3" s="101"/>
      <c r="B3" s="102"/>
      <c r="C3" s="100"/>
      <c r="D3" s="100"/>
      <c r="E3" s="100"/>
      <c r="F3" s="100"/>
      <c r="G3" s="100"/>
      <c r="H3" s="94"/>
    </row>
    <row r="4" spans="1:8" ht="25.5" customHeight="1">
      <c r="A4" s="41"/>
      <c r="B4" s="40"/>
      <c r="C4" s="41"/>
      <c r="D4" s="41"/>
      <c r="E4" s="41"/>
      <c r="F4" s="41"/>
      <c r="G4" s="41"/>
      <c r="H4" s="58" t="s">
        <v>311</v>
      </c>
    </row>
    <row r="5" spans="1:8" ht="20.100000000000001" customHeight="1">
      <c r="A5" s="103" t="s">
        <v>330</v>
      </c>
      <c r="B5" s="103" t="s">
        <v>331</v>
      </c>
      <c r="C5" s="103" t="s">
        <v>316</v>
      </c>
      <c r="D5" s="104" t="s">
        <v>333</v>
      </c>
      <c r="E5" s="103" t="s">
        <v>334</v>
      </c>
      <c r="F5" s="103" t="s">
        <v>403</v>
      </c>
      <c r="G5" s="103" t="s">
        <v>404</v>
      </c>
      <c r="H5" s="103" t="s">
        <v>405</v>
      </c>
    </row>
    <row r="6" spans="1:8" ht="20.100000000000001" customHeight="1">
      <c r="A6" s="238" t="s">
        <v>427</v>
      </c>
      <c r="B6" s="239"/>
      <c r="C6" s="207">
        <f>D6+E6</f>
        <v>3062.75</v>
      </c>
      <c r="D6" s="207">
        <f>D7+D17+D22+D27</f>
        <v>332.56</v>
      </c>
      <c r="E6" s="207">
        <f>E7</f>
        <v>2730.19</v>
      </c>
      <c r="F6" s="207"/>
      <c r="G6" s="207"/>
      <c r="H6" s="207"/>
    </row>
    <row r="7" spans="1:8" ht="24.95" customHeight="1">
      <c r="A7" s="209">
        <v>206</v>
      </c>
      <c r="B7" s="208" t="s">
        <v>462</v>
      </c>
      <c r="C7" s="207">
        <f>D7+E7</f>
        <v>2980.4300000000003</v>
      </c>
      <c r="D7" s="186">
        <f>D8+D10+D12+D15</f>
        <v>250.24</v>
      </c>
      <c r="E7" s="166">
        <f>E8+E10+E12+E15</f>
        <v>2730.19</v>
      </c>
      <c r="F7" s="167"/>
      <c r="G7" s="167"/>
      <c r="H7" s="167"/>
    </row>
    <row r="8" spans="1:8" s="161" customFormat="1" ht="24.95" customHeight="1">
      <c r="A8" s="209">
        <v>20601</v>
      </c>
      <c r="B8" s="208" t="s">
        <v>463</v>
      </c>
      <c r="C8" s="207">
        <f t="shared" ref="C8:C29" si="0">D8+E8</f>
        <v>150.87</v>
      </c>
      <c r="D8" s="186">
        <f>D9</f>
        <v>150.87</v>
      </c>
      <c r="E8" s="166">
        <f>E9</f>
        <v>0</v>
      </c>
      <c r="F8" s="167"/>
      <c r="G8" s="167"/>
      <c r="H8" s="167"/>
    </row>
    <row r="9" spans="1:8" s="161" customFormat="1" ht="24.95" customHeight="1">
      <c r="A9" s="209">
        <v>2060101</v>
      </c>
      <c r="B9" s="208" t="s">
        <v>444</v>
      </c>
      <c r="C9" s="207">
        <f t="shared" si="0"/>
        <v>150.87</v>
      </c>
      <c r="D9" s="206">
        <v>150.87</v>
      </c>
      <c r="E9" s="165"/>
      <c r="F9" s="163"/>
      <c r="G9" s="163"/>
      <c r="H9" s="163"/>
    </row>
    <row r="10" spans="1:8" s="161" customFormat="1" ht="24.95" customHeight="1">
      <c r="A10" s="209">
        <v>20604</v>
      </c>
      <c r="B10" s="208" t="s">
        <v>464</v>
      </c>
      <c r="C10" s="207">
        <f t="shared" si="0"/>
        <v>1203.5</v>
      </c>
      <c r="D10" s="186"/>
      <c r="E10" s="166">
        <f>E11</f>
        <v>1203.5</v>
      </c>
      <c r="F10" s="167"/>
      <c r="G10" s="167"/>
      <c r="H10" s="167"/>
    </row>
    <row r="11" spans="1:8" s="161" customFormat="1" ht="24.95" customHeight="1">
      <c r="A11" s="209">
        <v>2060499</v>
      </c>
      <c r="B11" s="208" t="s">
        <v>465</v>
      </c>
      <c r="C11" s="207">
        <f t="shared" si="0"/>
        <v>1203.5</v>
      </c>
      <c r="D11" s="206"/>
      <c r="E11" s="233">
        <v>1203.5</v>
      </c>
      <c r="F11" s="234"/>
      <c r="G11" s="234"/>
      <c r="H11" s="234"/>
    </row>
    <row r="12" spans="1:8" s="161" customFormat="1" ht="24.95" customHeight="1">
      <c r="A12" s="209">
        <v>20605</v>
      </c>
      <c r="B12" s="208" t="s">
        <v>466</v>
      </c>
      <c r="C12" s="207">
        <f t="shared" si="0"/>
        <v>126.06</v>
      </c>
      <c r="D12" s="186">
        <f>D13+D14</f>
        <v>99.37</v>
      </c>
      <c r="E12" s="166">
        <f>E13+E14</f>
        <v>26.69</v>
      </c>
      <c r="F12" s="167"/>
      <c r="G12" s="167"/>
      <c r="H12" s="167"/>
    </row>
    <row r="13" spans="1:8" s="161" customFormat="1" ht="24.95" customHeight="1">
      <c r="A13" s="209">
        <v>2060501</v>
      </c>
      <c r="B13" s="208" t="s">
        <v>467</v>
      </c>
      <c r="C13" s="207">
        <f t="shared" si="0"/>
        <v>99.37</v>
      </c>
      <c r="D13" s="206">
        <v>99.37</v>
      </c>
      <c r="E13" s="233"/>
      <c r="F13" s="234"/>
      <c r="G13" s="234"/>
      <c r="H13" s="234"/>
    </row>
    <row r="14" spans="1:8" s="161" customFormat="1" ht="24.95" customHeight="1">
      <c r="A14" s="209">
        <v>2060502</v>
      </c>
      <c r="B14" s="208" t="s">
        <v>468</v>
      </c>
      <c r="C14" s="207">
        <f t="shared" si="0"/>
        <v>26.69</v>
      </c>
      <c r="D14" s="206"/>
      <c r="E14" s="233">
        <v>26.69</v>
      </c>
      <c r="F14" s="234"/>
      <c r="G14" s="234"/>
      <c r="H14" s="234"/>
    </row>
    <row r="15" spans="1:8" s="161" customFormat="1" ht="24.95" customHeight="1">
      <c r="A15" s="209">
        <v>20699</v>
      </c>
      <c r="B15" s="208" t="s">
        <v>521</v>
      </c>
      <c r="C15" s="207">
        <f t="shared" si="0"/>
        <v>1500</v>
      </c>
      <c r="D15" s="186"/>
      <c r="E15" s="166">
        <v>1500</v>
      </c>
      <c r="F15" s="167"/>
      <c r="G15" s="167"/>
      <c r="H15" s="167"/>
    </row>
    <row r="16" spans="1:8" s="161" customFormat="1" ht="24.95" customHeight="1">
      <c r="A16" s="209">
        <v>2069901</v>
      </c>
      <c r="B16" s="208" t="s">
        <v>522</v>
      </c>
      <c r="C16" s="207">
        <f t="shared" si="0"/>
        <v>1500</v>
      </c>
      <c r="D16" s="206"/>
      <c r="E16" s="233">
        <v>1500</v>
      </c>
      <c r="F16" s="234"/>
      <c r="G16" s="234"/>
      <c r="H16" s="234"/>
    </row>
    <row r="17" spans="1:9" s="161" customFormat="1" ht="24.95" customHeight="1">
      <c r="A17" s="209">
        <v>208</v>
      </c>
      <c r="B17" s="208" t="s">
        <v>445</v>
      </c>
      <c r="C17" s="207">
        <f t="shared" si="0"/>
        <v>52.48</v>
      </c>
      <c r="D17" s="186">
        <f>D18</f>
        <v>52.48</v>
      </c>
      <c r="E17" s="166"/>
      <c r="F17" s="167"/>
      <c r="G17" s="167"/>
      <c r="H17" s="167"/>
    </row>
    <row r="18" spans="1:9" s="161" customFormat="1" ht="24.95" customHeight="1">
      <c r="A18" s="209">
        <v>20805</v>
      </c>
      <c r="B18" s="208" t="s">
        <v>469</v>
      </c>
      <c r="C18" s="207">
        <f t="shared" si="0"/>
        <v>52.48</v>
      </c>
      <c r="D18" s="186">
        <f>D19+D20+D21</f>
        <v>52.48</v>
      </c>
      <c r="E18" s="166"/>
      <c r="F18" s="167"/>
      <c r="G18" s="167"/>
      <c r="H18" s="167"/>
    </row>
    <row r="19" spans="1:9" s="161" customFormat="1" ht="24.95" customHeight="1">
      <c r="A19" s="209">
        <v>2080501</v>
      </c>
      <c r="B19" s="212" t="s">
        <v>523</v>
      </c>
      <c r="C19" s="207">
        <f t="shared" si="0"/>
        <v>23.94</v>
      </c>
      <c r="D19" s="206">
        <v>23.94</v>
      </c>
      <c r="E19" s="233"/>
      <c r="F19" s="234"/>
      <c r="G19" s="234"/>
      <c r="H19" s="234"/>
    </row>
    <row r="20" spans="1:9" s="161" customFormat="1" ht="24.95" customHeight="1">
      <c r="A20" s="209">
        <v>2080505</v>
      </c>
      <c r="B20" s="208" t="s">
        <v>470</v>
      </c>
      <c r="C20" s="207">
        <f t="shared" si="0"/>
        <v>19.03</v>
      </c>
      <c r="D20" s="206">
        <v>19.03</v>
      </c>
      <c r="E20" s="165"/>
      <c r="F20" s="163"/>
      <c r="G20" s="163"/>
      <c r="H20" s="163"/>
    </row>
    <row r="21" spans="1:9" ht="24.95" customHeight="1">
      <c r="A21" s="209">
        <v>2080506</v>
      </c>
      <c r="B21" s="208" t="s">
        <v>471</v>
      </c>
      <c r="C21" s="207">
        <f t="shared" si="0"/>
        <v>9.51</v>
      </c>
      <c r="D21" s="206">
        <v>9.51</v>
      </c>
      <c r="E21" s="233"/>
      <c r="F21" s="234"/>
      <c r="G21" s="234"/>
      <c r="H21" s="234"/>
    </row>
    <row r="22" spans="1:9" ht="24.95" customHeight="1">
      <c r="A22" s="209">
        <v>210</v>
      </c>
      <c r="B22" s="210" t="s">
        <v>472</v>
      </c>
      <c r="C22" s="207">
        <f t="shared" si="0"/>
        <v>15.5</v>
      </c>
      <c r="D22" s="186">
        <f>D23</f>
        <v>15.5</v>
      </c>
      <c r="E22" s="166"/>
      <c r="F22" s="167"/>
      <c r="G22" s="167"/>
      <c r="H22" s="167"/>
    </row>
    <row r="23" spans="1:9" s="161" customFormat="1" ht="24.95" customHeight="1">
      <c r="A23" s="209">
        <v>21011</v>
      </c>
      <c r="B23" s="210" t="s">
        <v>473</v>
      </c>
      <c r="C23" s="207">
        <f t="shared" si="0"/>
        <v>15.5</v>
      </c>
      <c r="D23" s="186">
        <f>D24+D25+D26</f>
        <v>15.5</v>
      </c>
      <c r="E23" s="166"/>
      <c r="F23" s="167"/>
      <c r="G23" s="167"/>
      <c r="H23" s="167"/>
    </row>
    <row r="24" spans="1:9" s="161" customFormat="1" ht="24.95" customHeight="1">
      <c r="A24" s="209">
        <v>2101101</v>
      </c>
      <c r="B24" s="210" t="s">
        <v>474</v>
      </c>
      <c r="C24" s="207">
        <f t="shared" si="0"/>
        <v>6.83</v>
      </c>
      <c r="D24" s="206">
        <v>6.83</v>
      </c>
      <c r="E24" s="165"/>
      <c r="F24" s="163"/>
      <c r="G24" s="163"/>
      <c r="H24" s="163"/>
    </row>
    <row r="25" spans="1:9" s="161" customFormat="1" ht="24.95" customHeight="1">
      <c r="A25" s="209">
        <v>2101102</v>
      </c>
      <c r="B25" s="210" t="s">
        <v>475</v>
      </c>
      <c r="C25" s="207">
        <f t="shared" si="0"/>
        <v>4.47</v>
      </c>
      <c r="D25" s="206">
        <v>4.47</v>
      </c>
      <c r="E25" s="165"/>
      <c r="F25" s="163"/>
      <c r="G25" s="163"/>
      <c r="H25" s="163"/>
    </row>
    <row r="26" spans="1:9" ht="24.95" customHeight="1">
      <c r="A26" s="209">
        <v>2101199</v>
      </c>
      <c r="B26" s="210" t="s">
        <v>524</v>
      </c>
      <c r="C26" s="207">
        <f t="shared" si="0"/>
        <v>4.2</v>
      </c>
      <c r="D26" s="206">
        <v>4.2</v>
      </c>
      <c r="E26" s="233"/>
      <c r="F26" s="234"/>
      <c r="G26" s="234"/>
      <c r="H26" s="234"/>
    </row>
    <row r="27" spans="1:9" ht="24.95" customHeight="1">
      <c r="A27" s="209">
        <v>221</v>
      </c>
      <c r="B27" s="210" t="s">
        <v>476</v>
      </c>
      <c r="C27" s="207">
        <f t="shared" si="0"/>
        <v>14.34</v>
      </c>
      <c r="D27" s="186">
        <f>D28</f>
        <v>14.34</v>
      </c>
      <c r="E27" s="166"/>
      <c r="F27" s="167"/>
      <c r="G27" s="167"/>
      <c r="H27" s="167"/>
    </row>
    <row r="28" spans="1:9" ht="24.95" customHeight="1">
      <c r="A28" s="209">
        <v>22102</v>
      </c>
      <c r="B28" s="210" t="s">
        <v>477</v>
      </c>
      <c r="C28" s="207">
        <f t="shared" si="0"/>
        <v>14.34</v>
      </c>
      <c r="D28" s="186">
        <f>D29</f>
        <v>14.34</v>
      </c>
      <c r="E28" s="166"/>
      <c r="F28" s="167"/>
      <c r="G28" s="167"/>
      <c r="H28" s="167"/>
    </row>
    <row r="29" spans="1:9" ht="24.95" customHeight="1">
      <c r="A29" s="211">
        <v>2210201</v>
      </c>
      <c r="B29" s="208" t="s">
        <v>478</v>
      </c>
      <c r="C29" s="207">
        <f t="shared" si="0"/>
        <v>14.34</v>
      </c>
      <c r="D29" s="206">
        <v>14.34</v>
      </c>
      <c r="E29" s="233"/>
      <c r="F29" s="234"/>
      <c r="G29" s="234"/>
      <c r="H29" s="234"/>
    </row>
    <row r="30" spans="1:9" ht="12.75" customHeight="1">
      <c r="A30" s="44"/>
      <c r="B30" s="44"/>
      <c r="C30" s="44"/>
      <c r="D30" s="44"/>
      <c r="E30" s="44"/>
      <c r="F30" s="44"/>
      <c r="G30" s="44"/>
      <c r="I30" s="44"/>
    </row>
    <row r="31" spans="1:9" ht="12.75" customHeight="1">
      <c r="B31" s="44"/>
      <c r="F31" s="44"/>
      <c r="G31" s="44"/>
      <c r="H31" s="44"/>
    </row>
    <row r="32" spans="1:9" ht="12.75" customHeight="1">
      <c r="A32" s="44"/>
      <c r="B32" s="44"/>
      <c r="F32" s="44"/>
      <c r="G32" s="44"/>
    </row>
    <row r="33" spans="1:8" ht="12.75" customHeight="1">
      <c r="B33" s="44"/>
      <c r="F33" s="44"/>
    </row>
    <row r="34" spans="1:8" ht="12.75" customHeight="1">
      <c r="A34" s="44"/>
      <c r="B34" s="44"/>
      <c r="H34" s="44"/>
    </row>
    <row r="35" spans="1:8" ht="12.75" customHeight="1">
      <c r="A35" s="44"/>
      <c r="B35" s="44"/>
      <c r="E35" s="44"/>
    </row>
    <row r="36" spans="1:8" ht="12.75" customHeight="1">
      <c r="C36" s="44"/>
      <c r="F36" s="44"/>
    </row>
    <row r="37" spans="1:8" ht="12.75" customHeight="1">
      <c r="B37" s="44"/>
    </row>
    <row r="38" spans="1:8" ht="12.75" customHeight="1">
      <c r="B38" s="44"/>
    </row>
    <row r="39" spans="1:8" ht="12.75" customHeight="1">
      <c r="G39" s="44"/>
    </row>
    <row r="40" spans="1:8" ht="12.75" customHeight="1">
      <c r="B40" s="44"/>
    </row>
    <row r="41" spans="1:8" ht="12.75" customHeight="1">
      <c r="C41" s="44"/>
      <c r="G41" s="44"/>
    </row>
  </sheetData>
  <mergeCells count="2">
    <mergeCell ref="A2:H2"/>
    <mergeCell ref="A6:B6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2022-02-14T09:02:24Z</dcterms:modified>
</cp:coreProperties>
</file>