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96" firstSheet="3" activeTab="8"/>
  </bookViews>
  <sheets>
    <sheet name="1 财政拨款收支总表" sheetId="1" r:id="rId1"/>
    <sheet name="2 一般公共预算支出-无上年数" sheetId="3" r:id="rId2"/>
    <sheet name="3 一般公共预算财政基本支出" sheetId="5" r:id="rId3"/>
    <sheet name="4 一般公用预算“三公”经费支出表-无上年数 " sheetId="8" r:id="rId4"/>
    <sheet name="5 政府性基金预算支出表 " sheetId="9" r:id="rId5"/>
    <sheet name="6 湿地单位收支总表 " sheetId="10" r:id="rId6"/>
    <sheet name="7 湿地单位收入总表" sheetId="13" r:id="rId7"/>
    <sheet name="8 湿地单位支出总表" sheetId="14" r:id="rId8"/>
    <sheet name="9 政府采购明细表" sheetId="15" r:id="rId9"/>
  </sheets>
  <calcPr calcId="144525"/>
</workbook>
</file>

<file path=xl/sharedStrings.xml><?xml version="1.0" encoding="utf-8"?>
<sst xmlns="http://schemas.openxmlformats.org/spreadsheetml/2006/main" count="274" uniqueCount="145">
  <si>
    <t>重庆市梁平区林业综合行政执法支队财政拨款收支总表</t>
  </si>
  <si>
    <t>　　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</si>
  <si>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</si>
  <si>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</si>
  <si>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</si>
  <si>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</si>
  <si>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</si>
  <si>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</si>
  <si>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</si>
  <si>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</si>
  <si>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</si>
  <si>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</si>
  <si>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</si>
  <si>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</si>
  <si>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</si>
  <si>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国防</t>
  </si>
  <si>
    <t>国有资本经营预算拨款</t>
  </si>
  <si>
    <t>公共安全</t>
  </si>
  <si>
    <t>教育</t>
  </si>
  <si>
    <t>二、上年结转</t>
  </si>
  <si>
    <t>科学技术</t>
  </si>
  <si>
    <t>文化旅游体育与传媒</t>
  </si>
  <si>
    <t>社会保障和就业</t>
  </si>
  <si>
    <t>卫生健康</t>
  </si>
  <si>
    <t>节能环保</t>
  </si>
  <si>
    <t>城乡社区</t>
  </si>
  <si>
    <t>农林水</t>
  </si>
  <si>
    <t>交通运输</t>
  </si>
  <si>
    <t>资源勘探工业信息</t>
  </si>
  <si>
    <t>商业服务业</t>
  </si>
  <si>
    <t>住房保障</t>
  </si>
  <si>
    <t>二、结转下年</t>
  </si>
  <si>
    <t>收入总数</t>
  </si>
  <si>
    <t>支出总数</t>
  </si>
  <si>
    <t xml:space="preserve"> </t>
  </si>
  <si>
    <t>重庆市梁平区林业综合行政执法支队一般公共预算财政拨款支出预算表</t>
  </si>
  <si>
    <t>单位：万元</t>
  </si>
  <si>
    <t>功能分类科目</t>
  </si>
  <si>
    <r>
      <rPr>
        <sz val="12"/>
        <rFont val="宋体"/>
        <charset val="134"/>
      </rPr>
      <t>2022</t>
    </r>
    <r>
      <rPr>
        <sz val="12"/>
        <color rgb="FF000000"/>
        <rFont val="方正仿宋_GBK"/>
        <charset val="134"/>
      </rPr>
      <t>年预算数</t>
    </r>
  </si>
  <si>
    <t>科目编码</t>
  </si>
  <si>
    <t>科目名称</t>
  </si>
  <si>
    <t>小计</t>
  </si>
  <si>
    <t>基本支出</t>
  </si>
  <si>
    <t>项目支出</t>
  </si>
  <si>
    <t>208</t>
  </si>
  <si>
    <t>社会保障和就业支出</t>
  </si>
  <si>
    <t>20805</t>
  </si>
  <si>
    <t xml:space="preserve">    行政事业单位养老支出</t>
  </si>
  <si>
    <t>机关事业单位基本养老保险缴费支出</t>
  </si>
  <si>
    <t>机关事业单位职业年金缴费支出</t>
  </si>
  <si>
    <t>2080599</t>
  </si>
  <si>
    <t>其他行政事业单位养老支出</t>
  </si>
  <si>
    <t>210</t>
  </si>
  <si>
    <t>卫生健康支出</t>
  </si>
  <si>
    <t>21011</t>
  </si>
  <si>
    <t xml:space="preserve">    行政事业单位医疗</t>
  </si>
  <si>
    <t>行政单位医疗</t>
  </si>
  <si>
    <t>211</t>
  </si>
  <si>
    <t>节能环保支出</t>
  </si>
  <si>
    <t xml:space="preserve">    天然林保护</t>
  </si>
  <si>
    <t>2110503</t>
  </si>
  <si>
    <t>政策性社会性支出补助</t>
  </si>
  <si>
    <t>213</t>
  </si>
  <si>
    <t>农林水支出</t>
  </si>
  <si>
    <t>21302</t>
  </si>
  <si>
    <t xml:space="preserve">    林业和草原</t>
  </si>
  <si>
    <t>行政运行</t>
  </si>
  <si>
    <t>221</t>
  </si>
  <si>
    <t>住房保障支出</t>
  </si>
  <si>
    <t>22102</t>
  </si>
  <si>
    <t xml:space="preserve">    住房改革支出</t>
  </si>
  <si>
    <t>住房公积金</t>
  </si>
  <si>
    <r>
      <rPr>
        <sz val="12"/>
        <rFont val="宋体"/>
        <charset val="134"/>
      </rPr>
      <t>备注：本表反映</t>
    </r>
    <r>
      <rPr>
        <sz val="12"/>
        <color rgb="FF000000"/>
        <rFont val="Times New Roman"/>
        <charset val="134"/>
      </rPr>
      <t>2022</t>
    </r>
    <r>
      <rPr>
        <sz val="12"/>
        <color rgb="FF000000"/>
        <rFont val="方正仿宋_GBK"/>
        <charset val="134"/>
      </rPr>
      <t>年当年一般公共预算财政拨款支出情况。</t>
    </r>
  </si>
  <si>
    <t>重庆市梁平区林业综合行政执法支队一般公共预算财政拨款基本支出预算表</t>
  </si>
  <si>
    <t>经济分类科目</t>
  </si>
  <si>
    <r>
      <rPr>
        <sz val="11"/>
        <color rgb="FF000000"/>
        <rFont val="Times New Roman"/>
        <charset val="134"/>
      </rPr>
      <t>2022</t>
    </r>
    <r>
      <rPr>
        <sz val="11"/>
        <color indexed="8"/>
        <rFont val="方正仿宋_GBK"/>
        <charset val="134"/>
      </rPr>
      <t>年基本支出</t>
    </r>
  </si>
  <si>
    <t>人员经费</t>
  </si>
  <si>
    <t>公用经费</t>
  </si>
  <si>
    <t>工资福利支出</t>
  </si>
  <si>
    <t>基本工资</t>
  </si>
  <si>
    <t>津贴补贴</t>
  </si>
  <si>
    <t>奖金</t>
  </si>
  <si>
    <t>　机关事业单位基本养老保险缴费</t>
  </si>
  <si>
    <t>　职业年金缴费</t>
  </si>
  <si>
    <t>职工基本医疗保险缴费</t>
  </si>
  <si>
    <t>其他社会保障缴费</t>
  </si>
  <si>
    <t>医疗费</t>
  </si>
  <si>
    <t>其他工资福利支出</t>
  </si>
  <si>
    <t>商品和服务支出</t>
  </si>
  <si>
    <t>办公费</t>
  </si>
  <si>
    <t>咨询费</t>
  </si>
  <si>
    <t>手续费</t>
  </si>
  <si>
    <t>水费</t>
  </si>
  <si>
    <t>电费</t>
  </si>
  <si>
    <t>物业管理费</t>
  </si>
  <si>
    <t>差旅费</t>
  </si>
  <si>
    <t>公务接待费</t>
  </si>
  <si>
    <t>工会经费</t>
  </si>
  <si>
    <t>福利费</t>
  </si>
  <si>
    <t>其他商品和服务支出</t>
  </si>
  <si>
    <t>对个人和家庭的补助</t>
  </si>
  <si>
    <t>其他对个人和家庭的补助</t>
  </si>
  <si>
    <t>重庆市梁平区林业综合行政执法支队一般公共预算“三公”经费支出表</t>
  </si>
  <si>
    <r>
      <rPr>
        <sz val="12"/>
        <color theme="1"/>
        <rFont val="Times New Roman"/>
        <charset val="134"/>
      </rPr>
      <t>2022</t>
    </r>
    <r>
      <rPr>
        <sz val="12"/>
        <color theme="1"/>
        <rFont val="方正仿宋_GBK"/>
        <charset val="134"/>
      </rPr>
      <t>年预算数</t>
    </r>
  </si>
  <si>
    <t>因公出国（境）费</t>
  </si>
  <si>
    <t>公务用车购置及运行费</t>
  </si>
  <si>
    <t>公务用车购置费</t>
  </si>
  <si>
    <t>公务用车运行费</t>
  </si>
  <si>
    <t>重庆市梁平区林业综合行政执法支队政府性基金预算支出表</t>
  </si>
  <si>
    <t>本年政府性基金预算财政拨款支出</t>
  </si>
  <si>
    <t>重庆市梁平区林业综合行政执法支队收支总表</t>
  </si>
  <si>
    <t>一般公共预算拨款收入</t>
  </si>
  <si>
    <t>一般公共服务支出</t>
  </si>
  <si>
    <t>政府性基金预算拨款收入</t>
  </si>
  <si>
    <t>国防支出</t>
  </si>
  <si>
    <t>国有资本经营预算拨款收入</t>
  </si>
  <si>
    <t>公共安全支出</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</si>
  <si>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</si>
  <si>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</si>
  <si>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</si>
  <si>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</si>
  <si>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</si>
  <si>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</si>
  <si>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</si>
  <si>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</si>
  <si>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</si>
  <si>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</si>
  <si>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重庆市梁平区林业综合行政执法支队收入总表</t>
  </si>
  <si>
    <t>科目</t>
  </si>
  <si>
    <t>上年</t>
  </si>
  <si>
    <t>事业收入</t>
  </si>
  <si>
    <t>结转</t>
  </si>
  <si>
    <t>非教育收费收入预算</t>
  </si>
  <si>
    <t>教育收费预算收入</t>
  </si>
  <si>
    <t>重庆市梁平区林业综合行政执法支队支出总表</t>
  </si>
  <si>
    <t>上缴上级支出</t>
  </si>
  <si>
    <t>事业单位</t>
  </si>
  <si>
    <t>对下级单</t>
  </si>
  <si>
    <t>经营支出</t>
  </si>
  <si>
    <t>位补助支出</t>
  </si>
  <si>
    <t>重庆市梁平区林业综合行政执法支队政府采购预算明细表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</si>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</sst>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Red]\(0.00\)"/>
  </numFmts>
  <fonts count="44">
    <font>
      <sz val="11"/>
      <color theme="1"/>
      <name val="宋体"/>
      <charset val="134"/>
      <scheme val="minor"/>
    </font>
    <font>
      <sz val="18"/>
      <color rgb="FF000000"/>
      <name val="方正小标宋_GBK"/>
      <charset val="134"/>
    </font>
    <font>
      <sz val="11"/>
      <color rgb="FF000000"/>
      <name val="等线"/>
      <charset val="134"/>
    </font>
    <font>
      <b/>
      <sz val="12"/>
      <color rgb="FF000000"/>
      <name val="宋体"/>
      <charset val="134"/>
    </font>
    <font>
      <b/>
      <sz val="12"/>
      <color theme="1"/>
      <name val="宋体"/>
      <charset val="134"/>
    </font>
    <font>
      <sz val="12"/>
      <color theme="1"/>
      <name val="宋体"/>
      <charset val="134"/>
    </font>
    <font>
      <sz val="10.5"/>
      <color theme="1"/>
      <name val="Times New Roman"/>
      <charset val="134"/>
    </font>
    <font>
      <sz val="11"/>
      <color rgb="FF000000"/>
      <name val="方正仿宋_GBK"/>
      <charset val="134"/>
    </font>
    <font>
      <sz val="12"/>
      <name val="宋体"/>
      <charset val="134"/>
    </font>
    <font>
      <sz val="12"/>
      <color rgb="FF000000"/>
      <name val="宋体"/>
      <charset val="134"/>
    </font>
    <font>
      <sz val="11"/>
      <color theme="1"/>
      <name val="方正仿宋_GBK"/>
      <charset val="134"/>
    </font>
    <font>
      <sz val="12"/>
      <color theme="1"/>
      <name val="Times New Roman"/>
      <charset val="134"/>
    </font>
    <font>
      <sz val="12"/>
      <color theme="1"/>
      <name val="方正仿宋_GBK"/>
      <charset val="134"/>
    </font>
    <font>
      <sz val="18"/>
      <name val="宋体"/>
      <charset val="134"/>
    </font>
    <font>
      <b/>
      <sz val="18"/>
      <name val="华文细黑"/>
      <charset val="134"/>
    </font>
    <font>
      <b/>
      <sz val="18"/>
      <name val="楷体_GB2312"/>
      <charset val="134"/>
    </font>
    <font>
      <sz val="11"/>
      <color rgb="FF000000"/>
      <name val="Times New Roman"/>
      <charset val="134"/>
    </font>
    <font>
      <sz val="12"/>
      <color rgb="FF000000"/>
      <name val="Times New Roman"/>
      <charset val="134"/>
    </font>
    <font>
      <sz val="12"/>
      <color rgb="FF000000"/>
      <name val="方正仿宋_GBK"/>
      <charset val="134"/>
    </font>
    <font>
      <sz val="14"/>
      <color theme="1"/>
      <name val="方正小标宋_GBK"/>
      <charset val="134"/>
    </font>
    <font>
      <sz val="12"/>
      <color rgb="FFFF0000"/>
      <name val="宋体"/>
      <charset val="134"/>
    </font>
    <font>
      <sz val="12"/>
      <color rgb="FFFFFFFF"/>
      <name val="宋体"/>
      <charset val="134"/>
    </font>
    <font>
      <b/>
      <sz val="11"/>
      <color rgb="FFFFFFFF"/>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9"/>
      <name val="宋体"/>
      <charset val="134"/>
    </font>
    <font>
      <b/>
      <sz val="18"/>
      <color theme="3"/>
      <name val="宋体"/>
      <charset val="134"/>
      <scheme val="minor"/>
    </font>
    <font>
      <sz val="11"/>
      <color rgb="FF3F3F76"/>
      <name val="宋体"/>
      <charset val="0"/>
      <scheme val="minor"/>
    </font>
    <font>
      <sz val="11"/>
      <color rgb="FF9C6500"/>
      <name val="宋体"/>
      <charset val="0"/>
      <scheme val="minor"/>
    </font>
    <font>
      <sz val="11"/>
      <color rgb="FF9C0006"/>
      <name val="宋体"/>
      <charset val="0"/>
      <scheme val="minor"/>
    </font>
    <font>
      <b/>
      <sz val="11"/>
      <color theme="3"/>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8"/>
      <name val="等线"/>
      <charset val="134"/>
    </font>
    <font>
      <sz val="11"/>
      <color rgb="FFFA7D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indexed="8"/>
      <name val="方正仿宋_GBK"/>
      <charset val="134"/>
    </font>
  </fonts>
  <fills count="34">
    <fill>
      <patternFill patternType="none"/>
    </fill>
    <fill>
      <patternFill patternType="gray125"/>
    </fill>
    <fill>
      <patternFill patternType="solid">
        <fgColor rgb="FFFFFF00"/>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4" fillId="10" borderId="0" applyNumberFormat="0" applyBorder="0" applyAlignment="0" applyProtection="0">
      <alignment vertical="center"/>
    </xf>
    <xf numFmtId="0" fontId="28"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8" borderId="0" applyNumberFormat="0" applyBorder="0" applyAlignment="0" applyProtection="0">
      <alignment vertical="center"/>
    </xf>
    <xf numFmtId="0" fontId="30" fillId="14" borderId="0" applyNumberFormat="0" applyBorder="0" applyAlignment="0" applyProtection="0">
      <alignment vertical="center"/>
    </xf>
    <xf numFmtId="43" fontId="0" fillId="0" borderId="0" applyFont="0" applyFill="0" applyBorder="0" applyAlignment="0" applyProtection="0">
      <alignment vertical="center"/>
    </xf>
    <xf numFmtId="0" fontId="25" fillId="1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0" borderId="12" applyNumberFormat="0" applyFont="0" applyAlignment="0" applyProtection="0">
      <alignment vertical="center"/>
    </xf>
    <xf numFmtId="0" fontId="25" fillId="24" borderId="0" applyNumberFormat="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3" applyNumberFormat="0" applyFill="0" applyAlignment="0" applyProtection="0">
      <alignment vertical="center"/>
    </xf>
    <xf numFmtId="0" fontId="37" fillId="0" borderId="13" applyNumberFormat="0" applyFill="0" applyAlignment="0" applyProtection="0">
      <alignment vertical="center"/>
    </xf>
    <xf numFmtId="0" fontId="25" fillId="27" borderId="0" applyNumberFormat="0" applyBorder="0" applyAlignment="0" applyProtection="0">
      <alignment vertical="center"/>
    </xf>
    <xf numFmtId="0" fontId="31" fillId="0" borderId="14" applyNumberFormat="0" applyFill="0" applyAlignment="0" applyProtection="0">
      <alignment vertical="center"/>
    </xf>
    <xf numFmtId="0" fontId="25" fillId="23" borderId="0" applyNumberFormat="0" applyBorder="0" applyAlignment="0" applyProtection="0">
      <alignment vertical="center"/>
    </xf>
    <xf numFmtId="0" fontId="23" fillId="4" borderId="10" applyNumberFormat="0" applyAlignment="0" applyProtection="0">
      <alignment vertical="center"/>
    </xf>
    <xf numFmtId="0" fontId="40" fillId="4" borderId="11" applyNumberFormat="0" applyAlignment="0" applyProtection="0">
      <alignment vertical="center"/>
    </xf>
    <xf numFmtId="0" fontId="22" fillId="3" borderId="9" applyNumberFormat="0" applyAlignment="0" applyProtection="0">
      <alignment vertical="center"/>
    </xf>
    <xf numFmtId="0" fontId="24" fillId="7" borderId="0" applyNumberFormat="0" applyBorder="0" applyAlignment="0" applyProtection="0">
      <alignment vertical="center"/>
    </xf>
    <xf numFmtId="0" fontId="25" fillId="19" borderId="0" applyNumberFormat="0" applyBorder="0" applyAlignment="0" applyProtection="0">
      <alignment vertical="center"/>
    </xf>
    <xf numFmtId="0" fontId="39" fillId="0" borderId="15" applyNumberFormat="0" applyFill="0" applyAlignment="0" applyProtection="0">
      <alignment vertical="center"/>
    </xf>
    <xf numFmtId="0" fontId="41" fillId="0" borderId="16" applyNumberFormat="0" applyFill="0" applyAlignment="0" applyProtection="0">
      <alignment vertical="center"/>
    </xf>
    <xf numFmtId="0" fontId="42" fillId="28" borderId="0" applyNumberFormat="0" applyBorder="0" applyAlignment="0" applyProtection="0">
      <alignment vertical="center"/>
    </xf>
    <xf numFmtId="0" fontId="29" fillId="13" borderId="0" applyNumberFormat="0" applyBorder="0" applyAlignment="0" applyProtection="0">
      <alignment vertical="center"/>
    </xf>
    <xf numFmtId="0" fontId="24" fillId="16" borderId="0" applyNumberFormat="0" applyBorder="0" applyAlignment="0" applyProtection="0">
      <alignment vertical="center"/>
    </xf>
    <xf numFmtId="0" fontId="25" fillId="29" borderId="0" applyNumberFormat="0" applyBorder="0" applyAlignment="0" applyProtection="0">
      <alignment vertical="center"/>
    </xf>
    <xf numFmtId="0" fontId="24" fillId="11" borderId="0" applyNumberFormat="0" applyBorder="0" applyAlignment="0" applyProtection="0">
      <alignment vertical="center"/>
    </xf>
    <xf numFmtId="0" fontId="24" fillId="30" borderId="0" applyNumberFormat="0" applyBorder="0" applyAlignment="0" applyProtection="0">
      <alignment vertical="center"/>
    </xf>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25" fillId="25" borderId="0" applyNumberFormat="0" applyBorder="0" applyAlignment="0" applyProtection="0">
      <alignment vertical="center"/>
    </xf>
    <xf numFmtId="0" fontId="25" fillId="6" borderId="0" applyNumberFormat="0" applyBorder="0" applyAlignment="0" applyProtection="0">
      <alignment vertical="center"/>
    </xf>
    <xf numFmtId="0" fontId="24" fillId="9" borderId="0" applyNumberFormat="0" applyBorder="0" applyAlignment="0" applyProtection="0">
      <alignment vertical="center"/>
    </xf>
    <xf numFmtId="0" fontId="24" fillId="18" borderId="0" applyNumberFormat="0" applyBorder="0" applyAlignment="0" applyProtection="0">
      <alignment vertical="center"/>
    </xf>
    <xf numFmtId="0" fontId="25" fillId="15" borderId="0" applyNumberFormat="0" applyBorder="0" applyAlignment="0" applyProtection="0">
      <alignment vertical="center"/>
    </xf>
    <xf numFmtId="0" fontId="24" fillId="22" borderId="0" applyNumberFormat="0" applyBorder="0" applyAlignment="0" applyProtection="0">
      <alignment vertical="center"/>
    </xf>
    <xf numFmtId="0" fontId="25" fillId="21" borderId="0" applyNumberFormat="0" applyBorder="0" applyAlignment="0" applyProtection="0">
      <alignment vertical="center"/>
    </xf>
    <xf numFmtId="0" fontId="25" fillId="32" borderId="0" applyNumberFormat="0" applyBorder="0" applyAlignment="0" applyProtection="0">
      <alignment vertical="center"/>
    </xf>
    <xf numFmtId="0" fontId="24" fillId="5" borderId="0" applyNumberFormat="0" applyBorder="0" applyAlignment="0" applyProtection="0">
      <alignment vertical="center"/>
    </xf>
    <xf numFmtId="0" fontId="25" fillId="33" borderId="0" applyNumberFormat="0" applyBorder="0" applyAlignment="0" applyProtection="0">
      <alignment vertical="center"/>
    </xf>
    <xf numFmtId="0" fontId="26" fillId="0" borderId="0"/>
    <xf numFmtId="0" fontId="38" fillId="0" borderId="0">
      <alignment vertical="center"/>
    </xf>
    <xf numFmtId="0" fontId="0" fillId="0" borderId="0">
      <alignment vertical="center"/>
    </xf>
  </cellStyleXfs>
  <cellXfs count="87">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right"/>
    </xf>
    <xf numFmtId="0" fontId="2" fillId="0" borderId="3" xfId="0" applyFont="1" applyBorder="1" applyAlignment="1">
      <alignment horizontal="right"/>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left"/>
    </xf>
    <xf numFmtId="0" fontId="5" fillId="0" borderId="1" xfId="0" applyFont="1" applyBorder="1" applyAlignment="1">
      <alignment horizontal="left" vertical="center" indent="2"/>
    </xf>
    <xf numFmtId="176" fontId="2" fillId="0" borderId="1" xfId="0" applyNumberFormat="1" applyFont="1" applyBorder="1" applyAlignment="1">
      <alignment horizontal="left"/>
    </xf>
    <xf numFmtId="0" fontId="6" fillId="0" borderId="0" xfId="0" applyFont="1" applyAlignment="1">
      <alignment horizontal="justify" vertical="center" wrapText="1"/>
    </xf>
    <xf numFmtId="0" fontId="2" fillId="0" borderId="4" xfId="0" applyFont="1" applyBorder="1" applyAlignment="1">
      <alignment horizontal="right"/>
    </xf>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49" applyNumberFormat="1" applyFont="1" applyFill="1" applyBorder="1" applyAlignment="1" applyProtection="1">
      <alignment horizontal="center" vertical="center"/>
    </xf>
    <xf numFmtId="177" fontId="8" fillId="0" borderId="1" xfId="49" applyNumberFormat="1" applyFont="1" applyFill="1" applyBorder="1" applyAlignment="1" applyProtection="1">
      <alignment horizontal="center" vertical="center"/>
    </xf>
    <xf numFmtId="177" fontId="7" fillId="0" borderId="1" xfId="0" applyNumberFormat="1" applyFont="1" applyBorder="1" applyAlignment="1">
      <alignment horizontal="center" vertical="center"/>
    </xf>
    <xf numFmtId="0" fontId="0" fillId="0" borderId="1" xfId="0" applyFont="1" applyBorder="1" applyAlignment="1">
      <alignment horizontal="center" vertical="center"/>
    </xf>
    <xf numFmtId="49" fontId="8" fillId="0" borderId="1" xfId="49" applyNumberFormat="1" applyFont="1" applyFill="1" applyBorder="1" applyAlignment="1" applyProtection="1">
      <alignment horizontal="center" vertical="center"/>
    </xf>
    <xf numFmtId="177" fontId="8" fillId="0" borderId="4" xfId="49" applyNumberFormat="1" applyFont="1" applyFill="1" applyBorder="1" applyAlignment="1" applyProtection="1">
      <alignment horizontal="center" vertical="center"/>
    </xf>
    <xf numFmtId="177" fontId="0" fillId="0" borderId="0" xfId="0" applyNumberFormat="1" applyFill="1" applyAlignment="1">
      <alignment horizontal="center" vertical="center"/>
    </xf>
    <xf numFmtId="49" fontId="8" fillId="0" borderId="1" xfId="49" applyNumberFormat="1" applyFont="1" applyFill="1" applyBorder="1" applyAlignment="1" applyProtection="1">
      <alignment horizontal="left" vertical="center"/>
    </xf>
    <xf numFmtId="177" fontId="0" fillId="0" borderId="1" xfId="0" applyNumberFormat="1" applyBorder="1">
      <alignment vertical="center"/>
    </xf>
    <xf numFmtId="177" fontId="8" fillId="0" borderId="4" xfId="49" applyNumberFormat="1" applyFont="1" applyFill="1" applyBorder="1" applyAlignment="1" applyProtection="1">
      <alignment horizontal="left" vertical="center"/>
    </xf>
    <xf numFmtId="177" fontId="8" fillId="0" borderId="1" xfId="49" applyNumberFormat="1" applyFont="1" applyFill="1" applyBorder="1" applyAlignment="1" applyProtection="1">
      <alignment horizontal="left" vertical="center"/>
    </xf>
    <xf numFmtId="0" fontId="0" fillId="0" borderId="1" xfId="0" applyBorder="1" applyAlignment="1">
      <alignment horizontal="center" vertical="center"/>
    </xf>
    <xf numFmtId="177" fontId="0" fillId="0" borderId="0" xfId="0" applyNumberFormat="1" applyFill="1">
      <alignment vertical="center"/>
    </xf>
    <xf numFmtId="0" fontId="7" fillId="0" borderId="1" xfId="0" applyFont="1" applyBorder="1" applyAlignment="1">
      <alignment horizontal="right" vertical="center"/>
    </xf>
    <xf numFmtId="0" fontId="9" fillId="0" borderId="1" xfId="0" applyFont="1" applyBorder="1" applyAlignment="1">
      <alignment horizontal="center" vertical="center"/>
    </xf>
    <xf numFmtId="177" fontId="9"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7" fillId="0" borderId="1" xfId="0" applyFont="1" applyBorder="1" applyAlignment="1">
      <alignment horizontal="left"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176" fontId="11"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13" fillId="0" borderId="0" xfId="49" applyFont="1"/>
    <xf numFmtId="0" fontId="8" fillId="0" borderId="0" xfId="0" applyFont="1" applyFill="1" applyBorder="1" applyAlignment="1">
      <alignment vertical="center"/>
    </xf>
    <xf numFmtId="0" fontId="8" fillId="0" borderId="0" xfId="0" applyFont="1" applyFill="1" applyAlignment="1">
      <alignment vertical="center"/>
    </xf>
    <xf numFmtId="49" fontId="14" fillId="0" borderId="1" xfId="49" applyNumberFormat="1" applyFont="1" applyFill="1" applyBorder="1" applyAlignment="1" applyProtection="1">
      <alignment horizontal="centerContinuous"/>
    </xf>
    <xf numFmtId="0" fontId="15" fillId="0" borderId="1" xfId="49" applyNumberFormat="1" applyFont="1" applyFill="1" applyBorder="1" applyAlignment="1" applyProtection="1">
      <alignment horizontal="centerContinuous"/>
    </xf>
    <xf numFmtId="0" fontId="16" fillId="0" borderId="0" xfId="0" applyFont="1" applyFill="1" applyBorder="1" applyAlignment="1">
      <alignment horizontal="righ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justify" vertical="center"/>
    </xf>
    <xf numFmtId="176" fontId="17" fillId="0" borderId="1" xfId="0" applyNumberFormat="1" applyFont="1" applyBorder="1" applyAlignment="1">
      <alignment horizontal="right" vertical="center"/>
    </xf>
    <xf numFmtId="176" fontId="18" fillId="0" borderId="1" xfId="0" applyNumberFormat="1" applyFont="1" applyBorder="1" applyAlignment="1">
      <alignment horizontal="right" vertical="center"/>
    </xf>
    <xf numFmtId="0" fontId="17" fillId="0" borderId="1" xfId="0" applyFont="1" applyBorder="1" applyAlignment="1">
      <alignment horizontal="left" vertical="center"/>
    </xf>
    <xf numFmtId="0" fontId="18" fillId="0" borderId="1" xfId="0" applyFont="1" applyBorder="1" applyAlignment="1">
      <alignment horizontal="left" vertical="center"/>
    </xf>
    <xf numFmtId="176" fontId="17" fillId="0" borderId="1" xfId="0" applyNumberFormat="1" applyFont="1" applyBorder="1" applyAlignment="1">
      <alignment horizontal="right" vertical="center" wrapText="1"/>
    </xf>
    <xf numFmtId="0" fontId="18" fillId="0" borderId="1" xfId="0" applyFont="1" applyBorder="1" applyAlignment="1">
      <alignment horizontal="left" vertical="center" indent="1"/>
    </xf>
    <xf numFmtId="176" fontId="17" fillId="2" borderId="1" xfId="0" applyNumberFormat="1" applyFont="1" applyFill="1" applyBorder="1" applyAlignment="1">
      <alignment horizontal="right" vertical="center"/>
    </xf>
    <xf numFmtId="0" fontId="11" fillId="0" borderId="1" xfId="0" applyFont="1" applyBorder="1" applyAlignment="1">
      <alignment horizontal="justify" vertical="center" wrapText="1"/>
    </xf>
    <xf numFmtId="0" fontId="0" fillId="0" borderId="0" xfId="0" applyFill="1">
      <alignment vertical="center"/>
    </xf>
    <xf numFmtId="0" fontId="19" fillId="0" borderId="1" xfId="0" applyFont="1" applyBorder="1" applyAlignment="1">
      <alignment horizontal="center" vertical="center" wrapText="1"/>
    </xf>
    <xf numFmtId="49" fontId="8" fillId="0" borderId="2" xfId="49" applyNumberFormat="1" applyFont="1" applyFill="1" applyBorder="1" applyAlignment="1" applyProtection="1">
      <alignment horizontal="right" vertical="center"/>
    </xf>
    <xf numFmtId="49" fontId="8" fillId="0" borderId="3" xfId="49" applyNumberFormat="1" applyFont="1" applyFill="1" applyBorder="1" applyAlignment="1" applyProtection="1">
      <alignment horizontal="right" vertical="center"/>
    </xf>
    <xf numFmtId="49" fontId="8" fillId="0" borderId="4" xfId="49" applyNumberFormat="1" applyFont="1" applyFill="1" applyBorder="1" applyAlignment="1" applyProtection="1">
      <alignment horizontal="right" vertical="center"/>
    </xf>
    <xf numFmtId="176" fontId="8" fillId="0" borderId="1" xfId="49" applyNumberFormat="1" applyFont="1" applyFill="1" applyBorder="1" applyAlignment="1" applyProtection="1">
      <alignment horizontal="left" vertical="center"/>
    </xf>
    <xf numFmtId="0" fontId="8" fillId="0" borderId="1" xfId="49" applyNumberFormat="1" applyFont="1" applyFill="1" applyBorder="1" applyAlignment="1" applyProtection="1">
      <alignment horizontal="left" vertical="center"/>
    </xf>
    <xf numFmtId="176" fontId="0" fillId="0" borderId="0" xfId="0" applyNumberFormat="1" applyFill="1">
      <alignment vertical="center"/>
    </xf>
    <xf numFmtId="177" fontId="0" fillId="0" borderId="0" xfId="0" applyNumberFormat="1">
      <alignment vertical="center"/>
    </xf>
    <xf numFmtId="177" fontId="1" fillId="0" borderId="1" xfId="0" applyNumberFormat="1" applyFont="1" applyBorder="1" applyAlignment="1">
      <alignment horizontal="center" vertical="center"/>
    </xf>
    <xf numFmtId="177" fontId="7" fillId="0" borderId="1" xfId="0" applyNumberFormat="1" applyFont="1" applyBorder="1" applyAlignment="1">
      <alignment horizontal="right" vertical="center"/>
    </xf>
    <xf numFmtId="177"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177" fontId="9" fillId="0" borderId="1" xfId="0" applyNumberFormat="1" applyFont="1" applyBorder="1" applyAlignment="1">
      <alignment horizontal="justify" vertical="center"/>
    </xf>
    <xf numFmtId="177" fontId="9" fillId="0" borderId="1" xfId="0" applyNumberFormat="1" applyFont="1" applyBorder="1" applyAlignment="1">
      <alignment horizontal="right" vertical="center"/>
    </xf>
    <xf numFmtId="0" fontId="9" fillId="0" borderId="1" xfId="0" applyFont="1" applyBorder="1" applyAlignment="1">
      <alignment horizontal="right" vertical="center"/>
    </xf>
    <xf numFmtId="0" fontId="5" fillId="0" borderId="1" xfId="0" applyFont="1" applyBorder="1" applyAlignment="1">
      <alignment horizontal="left" vertical="center"/>
    </xf>
    <xf numFmtId="177" fontId="9" fillId="0" borderId="1" xfId="0" applyNumberFormat="1" applyFont="1" applyBorder="1" applyAlignment="1">
      <alignment horizontal="left" vertical="center"/>
    </xf>
    <xf numFmtId="0" fontId="20" fillId="0" borderId="1" xfId="0" applyFont="1" applyBorder="1" applyAlignment="1">
      <alignment horizontal="left" vertical="center"/>
    </xf>
    <xf numFmtId="0" fontId="21" fillId="0" borderId="1" xfId="0" applyFont="1" applyBorder="1" applyAlignment="1">
      <alignment horizontal="right" vertical="center"/>
    </xf>
    <xf numFmtId="177" fontId="6" fillId="0" borderId="0" xfId="0" applyNumberFormat="1" applyFont="1" applyAlignment="1">
      <alignment horizontal="justify"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showGridLines="0" zoomScaleSheetLayoutView="60" workbookViewId="0">
      <selection activeCell="C17" sqref="C17"/>
    </sheetView>
  </sheetViews>
  <sheetFormatPr defaultColWidth="9" defaultRowHeight="13.5" outlineLevelCol="6"/>
  <cols>
    <col min="1" max="1" width="20.95" customWidth="1"/>
    <col min="2" max="2" width="18.8666666666667" style="73" customWidth="1"/>
    <col min="3" max="3" width="29.8666666666667" customWidth="1"/>
    <col min="4" max="6" width="16.7583333333333" style="73" customWidth="1"/>
    <col min="7" max="7" width="16.7916666666667" customWidth="1"/>
  </cols>
  <sheetData>
    <row r="1" ht="22.5" customHeight="1" spans="1:7">
      <c r="A1" s="12" t="s">
        <v>0</v>
      </c>
      <c r="B1" s="74"/>
      <c r="C1" s="12"/>
      <c r="D1" s="74"/>
      <c r="E1" s="74"/>
      <c r="F1" s="74"/>
      <c r="G1" s="12"/>
    </row>
    <row r="2" ht="27.8" customHeight="1" spans="1:7">
      <c r="A2" s="28" t="s">
        <v>1</v>
      </c>
      <c r="B2" s="75"/>
      <c r="C2" s="28"/>
      <c r="D2" s="75"/>
      <c r="E2" s="75"/>
      <c r="F2" s="75"/>
      <c r="G2" s="28"/>
    </row>
    <row r="3" ht="14.25" spans="1:7">
      <c r="A3" s="29" t="s">
        <v>2</v>
      </c>
      <c r="B3" s="30"/>
      <c r="C3" s="29" t="s">
        <v>3</v>
      </c>
      <c r="D3" s="30"/>
      <c r="E3" s="30"/>
      <c r="F3" s="30"/>
      <c r="G3" s="29"/>
    </row>
    <row r="4" ht="28.5" spans="1:7">
      <c r="A4" s="29" t="s">
        <v>4</v>
      </c>
      <c r="B4" s="30" t="s">
        <v>5</v>
      </c>
      <c r="C4" s="29" t="s">
        <v>4</v>
      </c>
      <c r="D4" s="30" t="s">
        <v>6</v>
      </c>
      <c r="E4" s="76" t="s">
        <v>7</v>
      </c>
      <c r="F4" s="76" t="s">
        <v>8</v>
      </c>
      <c r="G4" s="77" t="s">
        <v>9</v>
      </c>
    </row>
    <row r="5" ht="14.25" spans="1:7">
      <c r="A5" s="78" t="s">
        <v>10</v>
      </c>
      <c r="B5" s="79"/>
      <c r="C5" s="78" t="s">
        <v>11</v>
      </c>
      <c r="D5" s="80"/>
      <c r="E5" s="80"/>
      <c r="F5" s="80"/>
      <c r="G5" s="81"/>
    </row>
    <row r="6" ht="14.25" spans="1:7">
      <c r="A6" s="78" t="s">
        <v>12</v>
      </c>
      <c r="B6" s="30">
        <v>61.52</v>
      </c>
      <c r="C6" s="82" t="s">
        <v>13</v>
      </c>
      <c r="D6" s="80"/>
      <c r="E6" s="83"/>
      <c r="F6" s="83"/>
      <c r="G6" s="78"/>
    </row>
    <row r="7" ht="14.25" spans="1:7">
      <c r="A7" s="78" t="s">
        <v>14</v>
      </c>
      <c r="B7" s="30"/>
      <c r="C7" s="82" t="s">
        <v>15</v>
      </c>
      <c r="D7" s="80"/>
      <c r="E7" s="83"/>
      <c r="F7" s="83"/>
      <c r="G7" s="78"/>
    </row>
    <row r="8" ht="14.25" spans="1:7">
      <c r="A8" s="78" t="s">
        <v>16</v>
      </c>
      <c r="B8" s="83"/>
      <c r="C8" s="82" t="s">
        <v>17</v>
      </c>
      <c r="D8" s="80"/>
      <c r="E8" s="83"/>
      <c r="F8" s="83"/>
      <c r="G8" s="78"/>
    </row>
    <row r="9" ht="14.25" spans="1:7">
      <c r="A9" s="78"/>
      <c r="B9" s="83"/>
      <c r="C9" s="82" t="s">
        <v>18</v>
      </c>
      <c r="D9" s="80"/>
      <c r="E9" s="83"/>
      <c r="F9" s="83"/>
      <c r="G9" s="78"/>
    </row>
    <row r="10" ht="14.25" spans="1:7">
      <c r="A10" s="78" t="s">
        <v>19</v>
      </c>
      <c r="B10" s="80"/>
      <c r="C10" s="82" t="s">
        <v>20</v>
      </c>
      <c r="D10" s="80"/>
      <c r="E10" s="83"/>
      <c r="F10" s="83"/>
      <c r="G10" s="78"/>
    </row>
    <row r="11" ht="14.25" spans="1:7">
      <c r="A11" s="78" t="s">
        <v>12</v>
      </c>
      <c r="B11" s="83"/>
      <c r="C11" s="82" t="s">
        <v>21</v>
      </c>
      <c r="D11" s="80"/>
      <c r="E11" s="83"/>
      <c r="F11" s="83"/>
      <c r="G11" s="78"/>
    </row>
    <row r="12" ht="14.25" spans="1:7">
      <c r="A12" s="78" t="s">
        <v>14</v>
      </c>
      <c r="B12" s="83"/>
      <c r="C12" s="82" t="s">
        <v>22</v>
      </c>
      <c r="D12" s="16">
        <f>SUM(E12:G12)</f>
        <v>7.77968</v>
      </c>
      <c r="E12" s="25">
        <v>7.77968</v>
      </c>
      <c r="F12" s="83"/>
      <c r="G12" s="78"/>
    </row>
    <row r="13" ht="14.25" spans="1:7">
      <c r="A13" s="78" t="s">
        <v>16</v>
      </c>
      <c r="B13" s="83"/>
      <c r="C13" s="82" t="s">
        <v>23</v>
      </c>
      <c r="D13" s="16">
        <f t="shared" ref="D13:D20" si="0">SUM(E13:G13)</f>
        <v>2.70654</v>
      </c>
      <c r="E13" s="25">
        <v>2.70654</v>
      </c>
      <c r="F13" s="83"/>
      <c r="G13" s="78"/>
    </row>
    <row r="14" ht="14.25" spans="1:7">
      <c r="A14" s="78"/>
      <c r="B14" s="83"/>
      <c r="C14" s="82" t="s">
        <v>24</v>
      </c>
      <c r="D14" s="16">
        <f t="shared" si="0"/>
        <v>4</v>
      </c>
      <c r="E14" s="16"/>
      <c r="F14" s="25">
        <v>4</v>
      </c>
      <c r="G14" s="78"/>
    </row>
    <row r="15" ht="14.25" spans="1:7">
      <c r="A15" s="78"/>
      <c r="B15" s="83"/>
      <c r="C15" s="82" t="s">
        <v>25</v>
      </c>
      <c r="D15" s="16">
        <f t="shared" si="0"/>
        <v>0</v>
      </c>
      <c r="E15" s="30"/>
      <c r="F15" s="83"/>
      <c r="G15" s="78"/>
    </row>
    <row r="16" ht="14.25" spans="1:7">
      <c r="A16" s="78"/>
      <c r="B16" s="83"/>
      <c r="C16" s="82" t="s">
        <v>26</v>
      </c>
      <c r="D16" s="16">
        <f t="shared" si="0"/>
        <v>44.472143</v>
      </c>
      <c r="E16" s="25">
        <v>44.472143</v>
      </c>
      <c r="F16" s="83"/>
      <c r="G16" s="78"/>
    </row>
    <row r="17" ht="14.25" spans="1:7">
      <c r="A17" s="78"/>
      <c r="B17" s="83"/>
      <c r="C17" s="82" t="s">
        <v>27</v>
      </c>
      <c r="D17" s="16"/>
      <c r="E17" s="30"/>
      <c r="F17" s="83"/>
      <c r="G17" s="78"/>
    </row>
    <row r="18" ht="14.25" spans="1:7">
      <c r="A18" s="78"/>
      <c r="B18" s="83"/>
      <c r="C18" s="82" t="s">
        <v>28</v>
      </c>
      <c r="D18" s="16"/>
      <c r="E18" s="30"/>
      <c r="F18" s="83"/>
      <c r="G18" s="78"/>
    </row>
    <row r="19" ht="14.25" spans="1:7">
      <c r="A19" s="78"/>
      <c r="B19" s="83"/>
      <c r="C19" s="82" t="s">
        <v>29</v>
      </c>
      <c r="D19" s="16"/>
      <c r="E19" s="30"/>
      <c r="F19" s="83"/>
      <c r="G19" s="78"/>
    </row>
    <row r="20" ht="14.25" spans="1:7">
      <c r="A20" s="78"/>
      <c r="B20" s="83"/>
      <c r="C20" s="82" t="s">
        <v>30</v>
      </c>
      <c r="D20" s="16">
        <f t="shared" si="0"/>
        <v>2.55984</v>
      </c>
      <c r="E20" s="25">
        <v>2.55984</v>
      </c>
      <c r="F20" s="83"/>
      <c r="G20" s="78"/>
    </row>
    <row r="21" ht="14.25" spans="1:7">
      <c r="A21" s="78"/>
      <c r="B21" s="83"/>
      <c r="C21" s="84"/>
      <c r="D21" s="80"/>
      <c r="E21" s="83"/>
      <c r="F21" s="83"/>
      <c r="G21" s="78"/>
    </row>
    <row r="22" ht="14.25" spans="1:7">
      <c r="A22" s="78"/>
      <c r="B22" s="83"/>
      <c r="C22" s="78" t="s">
        <v>31</v>
      </c>
      <c r="D22" s="83">
        <v>0</v>
      </c>
      <c r="E22" s="83"/>
      <c r="F22" s="83"/>
      <c r="G22" s="78"/>
    </row>
    <row r="23" ht="14.25" spans="1:7">
      <c r="A23" s="29" t="s">
        <v>32</v>
      </c>
      <c r="B23" s="30">
        <f>SUM(B6:B22)</f>
        <v>61.52</v>
      </c>
      <c r="C23" s="29" t="s">
        <v>33</v>
      </c>
      <c r="D23" s="30">
        <f>SUM(D5:D21)</f>
        <v>61.518203</v>
      </c>
      <c r="E23" s="30"/>
      <c r="F23" s="80"/>
      <c r="G23" s="85"/>
    </row>
    <row r="24" customHeight="1" spans="1:7">
      <c r="A24" s="10" t="s">
        <v>34</v>
      </c>
      <c r="B24" s="86"/>
      <c r="C24" s="10"/>
      <c r="D24" s="86"/>
      <c r="E24" s="86"/>
      <c r="F24" s="86"/>
      <c r="G24" s="10"/>
    </row>
  </sheetData>
  <mergeCells count="5">
    <mergeCell ref="A1:G1"/>
    <mergeCell ref="A2:G2"/>
    <mergeCell ref="A3:B3"/>
    <mergeCell ref="C3:G3"/>
    <mergeCell ref="A24:G2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zoomScaleSheetLayoutView="60" workbookViewId="0">
      <selection activeCell="D6" sqref="D6"/>
    </sheetView>
  </sheetViews>
  <sheetFormatPr defaultColWidth="9" defaultRowHeight="13.5" outlineLevelCol="5"/>
  <cols>
    <col min="1" max="1" width="13.2666666666667" customWidth="1"/>
    <col min="2" max="2" width="36" customWidth="1"/>
    <col min="3" max="4" width="13.2666666666667" customWidth="1"/>
    <col min="5" max="5" width="14.2666666666667" customWidth="1"/>
    <col min="6" max="6" width="13.3083333333333" customWidth="1"/>
  </cols>
  <sheetData>
    <row r="1" ht="18.75" spans="1:6">
      <c r="A1" s="66" t="s">
        <v>35</v>
      </c>
      <c r="B1" s="66"/>
      <c r="C1" s="66"/>
      <c r="D1" s="66"/>
      <c r="E1" s="66"/>
      <c r="F1" s="66"/>
    </row>
    <row r="2" ht="14.25" spans="1:6">
      <c r="A2" s="67" t="s">
        <v>36</v>
      </c>
      <c r="B2" s="68"/>
      <c r="C2" s="68"/>
      <c r="D2" s="68"/>
      <c r="E2" s="68"/>
      <c r="F2" s="69"/>
    </row>
    <row r="3" ht="15.75" spans="1:6">
      <c r="A3" s="22" t="s">
        <v>37</v>
      </c>
      <c r="B3" s="22"/>
      <c r="C3" s="22" t="s">
        <v>38</v>
      </c>
      <c r="D3" s="22"/>
      <c r="E3" s="22"/>
      <c r="F3" s="22"/>
    </row>
    <row r="4" ht="14.25" spans="1:6">
      <c r="A4" s="22" t="s">
        <v>39</v>
      </c>
      <c r="B4" s="22" t="s">
        <v>40</v>
      </c>
      <c r="C4" s="22" t="s">
        <v>41</v>
      </c>
      <c r="D4" s="22" t="s">
        <v>42</v>
      </c>
      <c r="E4" s="22" t="s">
        <v>43</v>
      </c>
      <c r="F4" s="22"/>
    </row>
    <row r="5" ht="14.25" spans="1:6">
      <c r="A5" s="22"/>
      <c r="B5" s="22" t="s">
        <v>6</v>
      </c>
      <c r="C5" s="70">
        <f>SUM(D5:E5)</f>
        <v>61.518203</v>
      </c>
      <c r="D5" s="70">
        <f>D6+D11+D14+D17+D20</f>
        <v>57.518203</v>
      </c>
      <c r="E5" s="70">
        <f>E14</f>
        <v>4</v>
      </c>
      <c r="F5" s="22"/>
    </row>
    <row r="6" s="65" customFormat="1" ht="14.25" spans="1:6">
      <c r="A6" s="22" t="s">
        <v>44</v>
      </c>
      <c r="B6" s="22" t="s">
        <v>45</v>
      </c>
      <c r="C6" s="71"/>
      <c r="D6" s="70">
        <v>7.77968</v>
      </c>
      <c r="E6" s="70"/>
      <c r="F6" s="22"/>
    </row>
    <row r="7" s="65" customFormat="1" ht="14.25" spans="1:6">
      <c r="A7" s="22" t="s">
        <v>46</v>
      </c>
      <c r="B7" s="22" t="s">
        <v>47</v>
      </c>
      <c r="C7" s="70"/>
      <c r="D7" s="70">
        <f>SUM(D8:D10)</f>
        <v>7.77968</v>
      </c>
      <c r="E7" s="70"/>
      <c r="F7" s="22"/>
    </row>
    <row r="8" s="65" customFormat="1" ht="14.25" spans="1:6">
      <c r="A8" s="22">
        <v>2080505</v>
      </c>
      <c r="B8" s="22" t="s">
        <v>48</v>
      </c>
      <c r="C8" s="70"/>
      <c r="D8" s="70">
        <v>3.41312</v>
      </c>
      <c r="E8" s="70"/>
      <c r="F8" s="22"/>
    </row>
    <row r="9" s="65" customFormat="1" ht="14.25" spans="1:6">
      <c r="A9" s="22">
        <v>2080506</v>
      </c>
      <c r="B9" s="22" t="s">
        <v>49</v>
      </c>
      <c r="C9" s="70"/>
      <c r="D9" s="70">
        <v>1.70656</v>
      </c>
      <c r="E9" s="70"/>
      <c r="F9" s="22"/>
    </row>
    <row r="10" s="65" customFormat="1" ht="14.25" spans="1:6">
      <c r="A10" s="22" t="s">
        <v>50</v>
      </c>
      <c r="B10" s="22" t="s">
        <v>51</v>
      </c>
      <c r="C10" s="70"/>
      <c r="D10" s="70">
        <v>2.66</v>
      </c>
      <c r="E10" s="70"/>
      <c r="F10" s="22"/>
    </row>
    <row r="11" s="65" customFormat="1" ht="14.25" spans="1:6">
      <c r="A11" s="22" t="s">
        <v>52</v>
      </c>
      <c r="B11" s="22" t="s">
        <v>53</v>
      </c>
      <c r="C11" s="70"/>
      <c r="D11" s="70">
        <v>2.70654</v>
      </c>
      <c r="E11" s="70"/>
      <c r="F11" s="22"/>
    </row>
    <row r="12" s="65" customFormat="1" ht="14.25" spans="1:6">
      <c r="A12" s="22" t="s">
        <v>54</v>
      </c>
      <c r="B12" s="22" t="s">
        <v>55</v>
      </c>
      <c r="C12" s="70"/>
      <c r="D12" s="70">
        <v>2.70654</v>
      </c>
      <c r="E12" s="70"/>
      <c r="F12" s="22"/>
    </row>
    <row r="13" ht="14.25" spans="1:6">
      <c r="A13" s="22">
        <v>2101101</v>
      </c>
      <c r="B13" s="22" t="s">
        <v>56</v>
      </c>
      <c r="C13" s="70"/>
      <c r="D13" s="70">
        <v>2.70654</v>
      </c>
      <c r="E13" s="70"/>
      <c r="F13" s="22"/>
    </row>
    <row r="14" s="65" customFormat="1" ht="14.25" spans="1:6">
      <c r="A14" s="22" t="s">
        <v>57</v>
      </c>
      <c r="B14" s="22" t="s">
        <v>58</v>
      </c>
      <c r="C14" s="70"/>
      <c r="D14" s="72"/>
      <c r="E14" s="70">
        <v>4</v>
      </c>
      <c r="F14" s="22"/>
    </row>
    <row r="15" s="65" customFormat="1" ht="14.25" spans="1:6">
      <c r="A15" s="22">
        <v>21105</v>
      </c>
      <c r="B15" s="22" t="s">
        <v>59</v>
      </c>
      <c r="C15" s="70"/>
      <c r="D15" s="70"/>
      <c r="E15" s="70">
        <v>4</v>
      </c>
      <c r="F15" s="22"/>
    </row>
    <row r="16" s="65" customFormat="1" ht="14.25" spans="1:6">
      <c r="A16" s="22" t="s">
        <v>60</v>
      </c>
      <c r="B16" s="22" t="s">
        <v>61</v>
      </c>
      <c r="C16" s="70"/>
      <c r="D16" s="70"/>
      <c r="E16" s="70">
        <v>4</v>
      </c>
      <c r="F16" s="22"/>
    </row>
    <row r="17" s="65" customFormat="1" ht="14.25" spans="1:6">
      <c r="A17" s="22" t="s">
        <v>62</v>
      </c>
      <c r="B17" s="22" t="s">
        <v>63</v>
      </c>
      <c r="D17" s="70">
        <v>44.472143</v>
      </c>
      <c r="E17" s="70"/>
      <c r="F17" s="22"/>
    </row>
    <row r="18" s="65" customFormat="1" ht="14.25" spans="1:6">
      <c r="A18" s="22" t="s">
        <v>64</v>
      </c>
      <c r="B18" s="22" t="s">
        <v>65</v>
      </c>
      <c r="C18" s="70"/>
      <c r="D18" s="70">
        <v>44.472143</v>
      </c>
      <c r="E18" s="70"/>
      <c r="F18" s="22"/>
    </row>
    <row r="19" s="65" customFormat="1" ht="14.25" spans="1:6">
      <c r="A19" s="22">
        <v>2130201</v>
      </c>
      <c r="B19" s="22" t="s">
        <v>66</v>
      </c>
      <c r="C19" s="70"/>
      <c r="D19" s="70">
        <v>44.472143</v>
      </c>
      <c r="E19" s="70"/>
      <c r="F19" s="22"/>
    </row>
    <row r="20" s="65" customFormat="1" ht="14.25" spans="1:6">
      <c r="A20" s="22" t="s">
        <v>67</v>
      </c>
      <c r="B20" s="22" t="s">
        <v>68</v>
      </c>
      <c r="C20" s="70"/>
      <c r="D20" s="70">
        <v>2.55984</v>
      </c>
      <c r="F20" s="22"/>
    </row>
    <row r="21" s="65" customFormat="1" ht="14.25" spans="1:6">
      <c r="A21" s="22" t="s">
        <v>69</v>
      </c>
      <c r="B21" s="22" t="s">
        <v>70</v>
      </c>
      <c r="C21" s="70"/>
      <c r="D21" s="70">
        <v>2.55984</v>
      </c>
      <c r="E21" s="70"/>
      <c r="F21" s="22"/>
    </row>
    <row r="22" s="65" customFormat="1" ht="14.25" spans="1:6">
      <c r="A22" s="22">
        <v>2210201</v>
      </c>
      <c r="B22" s="22" t="s">
        <v>71</v>
      </c>
      <c r="C22" s="70"/>
      <c r="D22" s="70">
        <v>2.55984</v>
      </c>
      <c r="E22" s="70"/>
      <c r="F22" s="22"/>
    </row>
    <row r="23" ht="15.75" spans="1:6">
      <c r="A23" s="22" t="s">
        <v>72</v>
      </c>
      <c r="B23" s="22"/>
      <c r="C23" s="22"/>
      <c r="D23" s="22"/>
      <c r="E23" s="22"/>
      <c r="F23" s="22"/>
    </row>
  </sheetData>
  <mergeCells count="2">
    <mergeCell ref="A1:F1"/>
    <mergeCell ref="A2:F2"/>
  </mergeCells>
  <pageMargins left="0.75" right="0.75" top="1" bottom="1" header="0.5" footer="0.5"/>
  <pageSetup paperSize="9" scale="9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showGridLines="0" zoomScaleSheetLayoutView="60" workbookViewId="0">
      <selection activeCell="G13" sqref="G13"/>
    </sheetView>
  </sheetViews>
  <sheetFormatPr defaultColWidth="9" defaultRowHeight="13.5" outlineLevelCol="6"/>
  <cols>
    <col min="1" max="1" width="15.1416666666667" customWidth="1"/>
    <col min="2" max="2" width="30.9833333333333" customWidth="1"/>
    <col min="3" max="4" width="15.1416666666667" customWidth="1"/>
    <col min="5" max="5" width="15.1583333333333" customWidth="1"/>
  </cols>
  <sheetData>
    <row r="1" s="44" customFormat="1" ht="44.25" customHeight="1" spans="1:5">
      <c r="A1" s="47" t="s">
        <v>73</v>
      </c>
      <c r="B1" s="48"/>
      <c r="C1" s="48"/>
      <c r="D1" s="48"/>
      <c r="E1" s="48"/>
    </row>
    <row r="2" s="45" customFormat="1" ht="16.5" customHeight="1" spans="1:5">
      <c r="A2" s="49" t="s">
        <v>36</v>
      </c>
      <c r="B2" s="49"/>
      <c r="C2" s="49"/>
      <c r="D2" s="49"/>
      <c r="E2" s="49"/>
    </row>
    <row r="3" s="45" customFormat="1" ht="16.5" customHeight="1" spans="1:5">
      <c r="A3" s="50" t="s">
        <v>74</v>
      </c>
      <c r="B3" s="50"/>
      <c r="C3" s="51" t="s">
        <v>75</v>
      </c>
      <c r="D3" s="51"/>
      <c r="E3" s="51"/>
    </row>
    <row r="4" s="45" customFormat="1" ht="15.75" spans="1:5">
      <c r="A4" s="52" t="s">
        <v>39</v>
      </c>
      <c r="B4" s="53" t="s">
        <v>40</v>
      </c>
      <c r="C4" s="53" t="s">
        <v>6</v>
      </c>
      <c r="D4" s="53" t="s">
        <v>76</v>
      </c>
      <c r="E4" s="53" t="s">
        <v>77</v>
      </c>
    </row>
    <row r="5" s="46" customFormat="1" ht="15" spans="1:5">
      <c r="A5" s="54"/>
      <c r="B5" s="54"/>
      <c r="C5" s="54">
        <f>D5+E5</f>
        <v>57.52</v>
      </c>
      <c r="D5" s="54">
        <f>D6+D17++D29</f>
        <v>50.97</v>
      </c>
      <c r="E5" s="54">
        <f>E6+E17++E29</f>
        <v>6.55</v>
      </c>
    </row>
    <row r="6" ht="25" customHeight="1" spans="1:5">
      <c r="A6" s="55">
        <v>301</v>
      </c>
      <c r="B6" s="56" t="s">
        <v>78</v>
      </c>
      <c r="C6" s="57">
        <v>48.110716</v>
      </c>
      <c r="D6" s="57">
        <f>SUM(D7:D16)</f>
        <v>48.11</v>
      </c>
      <c r="E6" s="58">
        <v>0</v>
      </c>
    </row>
    <row r="7" ht="25" customHeight="1" spans="1:5">
      <c r="A7" s="59">
        <v>30101</v>
      </c>
      <c r="B7" s="60" t="s">
        <v>79</v>
      </c>
      <c r="C7" s="57">
        <v>10.7964</v>
      </c>
      <c r="D7" s="57">
        <v>10.79</v>
      </c>
      <c r="E7" s="58">
        <v>0</v>
      </c>
    </row>
    <row r="8" ht="25" customHeight="1" spans="1:7">
      <c r="A8" s="59">
        <v>30102</v>
      </c>
      <c r="B8" s="60" t="s">
        <v>80</v>
      </c>
      <c r="C8" s="57">
        <v>8.9304</v>
      </c>
      <c r="D8" s="57">
        <v>8.92</v>
      </c>
      <c r="E8" s="58">
        <v>0</v>
      </c>
      <c r="F8">
        <v>8.47</v>
      </c>
      <c r="G8">
        <v>0.46</v>
      </c>
    </row>
    <row r="9" ht="25" customHeight="1" spans="1:5">
      <c r="A9" s="59">
        <v>30103</v>
      </c>
      <c r="B9" s="60" t="s">
        <v>81</v>
      </c>
      <c r="C9" s="57">
        <v>1.6052</v>
      </c>
      <c r="D9" s="57">
        <v>1.6</v>
      </c>
      <c r="E9" s="58">
        <v>0</v>
      </c>
    </row>
    <row r="10" ht="25" customHeight="1" spans="1:5">
      <c r="A10" s="59">
        <v>30108</v>
      </c>
      <c r="B10" s="60" t="s">
        <v>82</v>
      </c>
      <c r="C10" s="57">
        <v>3.41312</v>
      </c>
      <c r="D10" s="61">
        <v>3.4</v>
      </c>
      <c r="E10" s="58">
        <v>0</v>
      </c>
    </row>
    <row r="11" ht="25" customHeight="1" spans="1:5">
      <c r="A11" s="59">
        <v>30109</v>
      </c>
      <c r="B11" s="60" t="s">
        <v>83</v>
      </c>
      <c r="C11" s="57">
        <v>1.70656</v>
      </c>
      <c r="D11" s="57">
        <v>1.71</v>
      </c>
      <c r="E11" s="57">
        <v>0</v>
      </c>
    </row>
    <row r="12" ht="25" customHeight="1" spans="1:5">
      <c r="A12" s="59">
        <v>30110</v>
      </c>
      <c r="B12" s="62" t="s">
        <v>84</v>
      </c>
      <c r="C12" s="57">
        <v>2.02654</v>
      </c>
      <c r="D12" s="57">
        <v>2.02</v>
      </c>
      <c r="E12" s="57">
        <v>0</v>
      </c>
    </row>
    <row r="13" ht="25" customHeight="1" spans="1:5">
      <c r="A13" s="59">
        <v>30112</v>
      </c>
      <c r="B13" s="60" t="s">
        <v>85</v>
      </c>
      <c r="C13" s="57">
        <v>0.170656</v>
      </c>
      <c r="D13" s="57">
        <v>0.17</v>
      </c>
      <c r="E13" s="57">
        <v>0</v>
      </c>
    </row>
    <row r="14" ht="25" customHeight="1" spans="1:5">
      <c r="A14" s="59">
        <v>30113</v>
      </c>
      <c r="B14" s="60" t="s">
        <v>71</v>
      </c>
      <c r="C14" s="57">
        <v>2.55984</v>
      </c>
      <c r="D14" s="57">
        <v>2.6</v>
      </c>
      <c r="E14" s="57">
        <v>0</v>
      </c>
    </row>
    <row r="15" ht="25" customHeight="1" spans="1:5">
      <c r="A15" s="59">
        <v>30114</v>
      </c>
      <c r="B15" s="60" t="s">
        <v>86</v>
      </c>
      <c r="C15" s="57">
        <v>0.48</v>
      </c>
      <c r="D15" s="57">
        <v>0.48</v>
      </c>
      <c r="E15" s="57">
        <v>0</v>
      </c>
    </row>
    <row r="16" ht="25" customHeight="1" spans="1:5">
      <c r="A16" s="59">
        <v>30199</v>
      </c>
      <c r="B16" s="60" t="s">
        <v>87</v>
      </c>
      <c r="C16" s="57">
        <v>16.422</v>
      </c>
      <c r="D16" s="57">
        <v>16.42</v>
      </c>
      <c r="E16" s="58">
        <v>0</v>
      </c>
    </row>
    <row r="17" ht="25" customHeight="1" spans="1:5">
      <c r="A17" s="55">
        <v>302</v>
      </c>
      <c r="B17" s="56" t="s">
        <v>88</v>
      </c>
      <c r="C17" s="57">
        <v>6.55</v>
      </c>
      <c r="D17" s="58">
        <v>0</v>
      </c>
      <c r="E17" s="57">
        <v>6.55</v>
      </c>
    </row>
    <row r="18" ht="25" customHeight="1" spans="1:5">
      <c r="A18" s="59">
        <v>30201</v>
      </c>
      <c r="B18" s="60" t="s">
        <v>89</v>
      </c>
      <c r="C18" s="57">
        <v>0.6</v>
      </c>
      <c r="D18" s="58">
        <v>0</v>
      </c>
      <c r="E18" s="57">
        <v>0.6</v>
      </c>
    </row>
    <row r="19" ht="25" customHeight="1" spans="1:5">
      <c r="A19" s="59">
        <v>30203</v>
      </c>
      <c r="B19" s="60" t="s">
        <v>90</v>
      </c>
      <c r="C19" s="57">
        <v>1.8</v>
      </c>
      <c r="D19" s="58">
        <v>0</v>
      </c>
      <c r="E19" s="58">
        <v>1.8</v>
      </c>
    </row>
    <row r="20" ht="25" customHeight="1" spans="1:5">
      <c r="A20" s="59">
        <v>30204</v>
      </c>
      <c r="B20" s="60" t="s">
        <v>91</v>
      </c>
      <c r="C20" s="57">
        <v>0.05</v>
      </c>
      <c r="D20" s="58">
        <v>0</v>
      </c>
      <c r="E20" s="58">
        <v>0.05</v>
      </c>
    </row>
    <row r="21" ht="25" customHeight="1" spans="1:5">
      <c r="A21" s="59">
        <v>30205</v>
      </c>
      <c r="B21" s="60" t="s">
        <v>92</v>
      </c>
      <c r="C21" s="57">
        <v>0.24</v>
      </c>
      <c r="D21" s="58">
        <v>0</v>
      </c>
      <c r="E21" s="58">
        <v>0.24</v>
      </c>
    </row>
    <row r="22" ht="25" customHeight="1" spans="1:5">
      <c r="A22" s="59">
        <v>30206</v>
      </c>
      <c r="B22" s="60" t="s">
        <v>93</v>
      </c>
      <c r="C22" s="57">
        <v>0.24</v>
      </c>
      <c r="D22" s="58">
        <v>0</v>
      </c>
      <c r="E22" s="58">
        <v>0.24</v>
      </c>
    </row>
    <row r="23" ht="25" customHeight="1" spans="1:5">
      <c r="A23" s="59">
        <v>30209</v>
      </c>
      <c r="B23" s="60" t="s">
        <v>94</v>
      </c>
      <c r="C23" s="57">
        <v>0.12</v>
      </c>
      <c r="D23" s="58">
        <v>0</v>
      </c>
      <c r="E23" s="58">
        <v>0.12</v>
      </c>
    </row>
    <row r="24" ht="25" customHeight="1" spans="1:5">
      <c r="A24" s="59">
        <v>30211</v>
      </c>
      <c r="B24" s="60" t="s">
        <v>95</v>
      </c>
      <c r="C24" s="57">
        <v>1.85</v>
      </c>
      <c r="D24" s="58">
        <v>0</v>
      </c>
      <c r="E24" s="57">
        <v>1.85</v>
      </c>
    </row>
    <row r="25" ht="25" customHeight="1" spans="1:5">
      <c r="A25" s="59">
        <v>30217</v>
      </c>
      <c r="B25" s="60" t="s">
        <v>96</v>
      </c>
      <c r="C25" s="57">
        <v>0.5</v>
      </c>
      <c r="D25" s="58">
        <v>0</v>
      </c>
      <c r="E25" s="57">
        <v>0.5</v>
      </c>
    </row>
    <row r="26" ht="25" customHeight="1" spans="1:5">
      <c r="A26" s="59">
        <v>30228</v>
      </c>
      <c r="B26" s="60" t="s">
        <v>97</v>
      </c>
      <c r="C26" s="57">
        <v>0.255984</v>
      </c>
      <c r="D26" s="58">
        <v>0</v>
      </c>
      <c r="E26" s="63">
        <v>0.255984</v>
      </c>
    </row>
    <row r="27" ht="25" customHeight="1" spans="1:5">
      <c r="A27" s="59">
        <v>30229</v>
      </c>
      <c r="B27" s="60" t="s">
        <v>98</v>
      </c>
      <c r="C27" s="57">
        <v>0.291503</v>
      </c>
      <c r="D27" s="58">
        <v>0</v>
      </c>
      <c r="E27" s="63">
        <v>0.291503</v>
      </c>
    </row>
    <row r="28" ht="25" customHeight="1" spans="1:5">
      <c r="A28" s="59">
        <v>30299</v>
      </c>
      <c r="B28" s="60" t="s">
        <v>99</v>
      </c>
      <c r="C28" s="57">
        <v>0.6</v>
      </c>
      <c r="D28" s="58">
        <v>0</v>
      </c>
      <c r="E28" s="57">
        <v>0.6</v>
      </c>
    </row>
    <row r="29" ht="25" customHeight="1" spans="1:5">
      <c r="A29" s="55">
        <v>303</v>
      </c>
      <c r="B29" s="60" t="s">
        <v>100</v>
      </c>
      <c r="C29" s="57">
        <v>2.86</v>
      </c>
      <c r="D29" s="57">
        <v>2.86</v>
      </c>
      <c r="E29" s="58">
        <v>0</v>
      </c>
    </row>
    <row r="30" ht="25" customHeight="1" spans="1:5">
      <c r="A30" s="59">
        <v>30307</v>
      </c>
      <c r="B30" s="60" t="s">
        <v>86</v>
      </c>
      <c r="C30" s="57">
        <v>0.2</v>
      </c>
      <c r="D30" s="61">
        <v>0.2</v>
      </c>
      <c r="E30" s="58">
        <v>0</v>
      </c>
    </row>
    <row r="31" ht="25" customHeight="1" spans="1:5">
      <c r="A31" s="59">
        <v>30399</v>
      </c>
      <c r="B31" s="60" t="s">
        <v>101</v>
      </c>
      <c r="C31" s="57">
        <v>2.66</v>
      </c>
      <c r="D31" s="57">
        <v>2.66</v>
      </c>
      <c r="E31" s="58">
        <v>0</v>
      </c>
    </row>
    <row r="32" ht="25" customHeight="1" spans="1:5">
      <c r="A32" s="64" t="s">
        <v>34</v>
      </c>
      <c r="B32" s="64"/>
      <c r="C32" s="64"/>
      <c r="D32" s="64"/>
      <c r="E32" s="64"/>
    </row>
  </sheetData>
  <mergeCells count="4">
    <mergeCell ref="A2:E2"/>
    <mergeCell ref="A3:B3"/>
    <mergeCell ref="C3:E3"/>
    <mergeCell ref="A32:E3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showGridLines="0" zoomScaleSheetLayoutView="60" workbookViewId="0">
      <selection activeCell="F16" sqref="F16"/>
    </sheetView>
  </sheetViews>
  <sheetFormatPr defaultColWidth="9" defaultRowHeight="13.5" outlineLevelRow="6" outlineLevelCol="6"/>
  <cols>
    <col min="1" max="3" width="13.575" customWidth="1"/>
    <col min="4" max="4" width="16.5333333333333" customWidth="1"/>
    <col min="5" max="5" width="18.6083333333333" customWidth="1"/>
    <col min="6" max="6" width="13.6083333333333" customWidth="1"/>
    <col min="7" max="7" width="19.5" customWidth="1"/>
  </cols>
  <sheetData>
    <row r="1" ht="33" customHeight="1" spans="1:7">
      <c r="A1" s="33" t="s">
        <v>102</v>
      </c>
      <c r="B1" s="34"/>
      <c r="C1" s="34"/>
      <c r="D1" s="34"/>
      <c r="E1" s="34"/>
      <c r="F1" s="34"/>
      <c r="G1" s="35"/>
    </row>
    <row r="2" ht="40.4" customHeight="1" spans="1:7">
      <c r="A2" s="36" t="s">
        <v>36</v>
      </c>
      <c r="B2" s="37"/>
      <c r="C2" s="37"/>
      <c r="D2" s="37"/>
      <c r="E2" s="37"/>
      <c r="F2" s="37"/>
      <c r="G2" s="38"/>
    </row>
    <row r="3" ht="34.8" customHeight="1" spans="1:7">
      <c r="A3" s="39" t="s">
        <v>103</v>
      </c>
      <c r="B3" s="39"/>
      <c r="C3" s="39"/>
      <c r="D3" s="39"/>
      <c r="E3" s="39"/>
      <c r="F3" s="39"/>
      <c r="G3" s="39"/>
    </row>
    <row r="4" ht="27.5" customHeight="1" spans="1:7">
      <c r="A4" s="40" t="s">
        <v>6</v>
      </c>
      <c r="B4" s="41" t="s">
        <v>104</v>
      </c>
      <c r="C4" s="40" t="s">
        <v>105</v>
      </c>
      <c r="D4" s="40"/>
      <c r="E4" s="40"/>
      <c r="F4" s="40" t="s">
        <v>96</v>
      </c>
      <c r="G4" s="40"/>
    </row>
    <row r="5" ht="28.5" customHeight="1" spans="1:7">
      <c r="A5" s="40"/>
      <c r="B5" s="41"/>
      <c r="C5" s="40" t="s">
        <v>41</v>
      </c>
      <c r="D5" s="41" t="s">
        <v>106</v>
      </c>
      <c r="E5" s="41" t="s">
        <v>107</v>
      </c>
      <c r="F5" s="40"/>
      <c r="G5" s="40"/>
    </row>
    <row r="6" ht="37.4" customHeight="1" spans="1:7">
      <c r="A6" s="42">
        <v>0.255984</v>
      </c>
      <c r="B6" s="42"/>
      <c r="C6" s="42"/>
      <c r="D6" s="42"/>
      <c r="E6" s="42"/>
      <c r="F6" s="42">
        <v>0.255984</v>
      </c>
      <c r="G6" s="42"/>
    </row>
    <row r="7" customHeight="1" spans="1:7">
      <c r="A7" s="43" t="s">
        <v>34</v>
      </c>
      <c r="B7" s="43"/>
      <c r="C7" s="43"/>
      <c r="D7" s="43"/>
      <c r="E7" s="43"/>
      <c r="F7" s="43"/>
      <c r="G7" s="43"/>
    </row>
  </sheetData>
  <mergeCells count="9">
    <mergeCell ref="A1:G1"/>
    <mergeCell ref="A2:G2"/>
    <mergeCell ref="A3:G3"/>
    <mergeCell ref="C4:E4"/>
    <mergeCell ref="F6:G6"/>
    <mergeCell ref="A7:G7"/>
    <mergeCell ref="A4:A5"/>
    <mergeCell ref="B4:B5"/>
    <mergeCell ref="F4:G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showGridLines="0" zoomScaleSheetLayoutView="60" workbookViewId="0">
      <selection activeCell="B12" sqref="B12"/>
    </sheetView>
  </sheetViews>
  <sheetFormatPr defaultColWidth="9" defaultRowHeight="13.5" outlineLevelCol="4"/>
  <cols>
    <col min="1" max="1" width="22.2" customWidth="1"/>
    <col min="2" max="2" width="61.2333333333333" customWidth="1"/>
    <col min="3" max="4" width="22.2" customWidth="1"/>
    <col min="5" max="5" width="22.2333333333333" customWidth="1"/>
  </cols>
  <sheetData>
    <row r="1" ht="22.5" customHeight="1" spans="1:5">
      <c r="A1" s="12" t="s">
        <v>108</v>
      </c>
      <c r="B1" s="12"/>
      <c r="C1" s="12"/>
      <c r="D1" s="12"/>
      <c r="E1" s="12"/>
    </row>
    <row r="2" customHeight="1" spans="1:5">
      <c r="A2" s="28" t="s">
        <v>36</v>
      </c>
      <c r="B2" s="28"/>
      <c r="C2" s="28"/>
      <c r="D2" s="28"/>
      <c r="E2" s="28"/>
    </row>
    <row r="3" ht="18" customHeight="1" spans="1:5">
      <c r="A3" s="13" t="s">
        <v>39</v>
      </c>
      <c r="B3" s="13" t="s">
        <v>40</v>
      </c>
      <c r="C3" s="13" t="s">
        <v>109</v>
      </c>
      <c r="D3" s="13"/>
      <c r="E3" s="13"/>
    </row>
    <row r="4" ht="18" customHeight="1" spans="1:5">
      <c r="A4" s="13"/>
      <c r="B4" s="13"/>
      <c r="C4" s="13" t="s">
        <v>6</v>
      </c>
      <c r="D4" s="13" t="s">
        <v>42</v>
      </c>
      <c r="E4" s="13" t="s">
        <v>43</v>
      </c>
    </row>
    <row r="5" ht="18" customHeight="1" spans="1:5">
      <c r="A5" s="32"/>
      <c r="B5" s="13" t="s">
        <v>6</v>
      </c>
      <c r="C5" s="32"/>
      <c r="D5" s="32"/>
      <c r="E5" s="32"/>
    </row>
    <row r="6" ht="18" customHeight="1" spans="1:5">
      <c r="A6" s="22"/>
      <c r="B6" s="22"/>
      <c r="C6" s="32"/>
      <c r="D6" s="32"/>
      <c r="E6" s="32"/>
    </row>
    <row r="7" ht="18" customHeight="1" spans="1:5">
      <c r="A7" s="22"/>
      <c r="B7" s="22"/>
      <c r="C7" s="32"/>
      <c r="D7" s="32"/>
      <c r="E7" s="32"/>
    </row>
    <row r="8" ht="18" customHeight="1" spans="1:5">
      <c r="A8" s="22"/>
      <c r="B8" s="22"/>
      <c r="C8" s="32"/>
      <c r="D8" s="32"/>
      <c r="E8" s="32"/>
    </row>
    <row r="9" ht="15.75" customHeight="1"/>
  </sheetData>
  <mergeCells count="5">
    <mergeCell ref="A1:E1"/>
    <mergeCell ref="A2:E2"/>
    <mergeCell ref="C3:E3"/>
    <mergeCell ref="A3:A4"/>
    <mergeCell ref="B3:B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showGridLines="0" zoomScaleSheetLayoutView="60" workbookViewId="0">
      <selection activeCell="I19" sqref="I19"/>
    </sheetView>
  </sheetViews>
  <sheetFormatPr defaultColWidth="9" defaultRowHeight="13.5" outlineLevelCol="3"/>
  <cols>
    <col min="1" max="1" width="29.4333333333333" customWidth="1"/>
    <col min="2" max="2" width="21.6583333333333" customWidth="1"/>
    <col min="3" max="3" width="24.8" customWidth="1"/>
    <col min="4" max="4" width="19.825" customWidth="1"/>
  </cols>
  <sheetData>
    <row r="1" ht="22.5" customHeight="1" spans="1:4">
      <c r="A1" s="12" t="s">
        <v>110</v>
      </c>
      <c r="B1" s="12"/>
      <c r="C1" s="12"/>
      <c r="D1" s="12"/>
    </row>
    <row r="2" customHeight="1" spans="1:4">
      <c r="A2" s="28" t="s">
        <v>36</v>
      </c>
      <c r="B2" s="28"/>
      <c r="C2" s="28"/>
      <c r="D2" s="28"/>
    </row>
    <row r="3" ht="25.5" customHeight="1" spans="1:4">
      <c r="A3" s="29" t="s">
        <v>2</v>
      </c>
      <c r="B3" s="29"/>
      <c r="C3" s="29" t="s">
        <v>3</v>
      </c>
      <c r="D3" s="29"/>
    </row>
    <row r="4" ht="25.5" customHeight="1" spans="1:4">
      <c r="A4" s="29" t="s">
        <v>4</v>
      </c>
      <c r="B4" s="29" t="s">
        <v>5</v>
      </c>
      <c r="C4" s="29" t="s">
        <v>4</v>
      </c>
      <c r="D4" s="29" t="s">
        <v>5</v>
      </c>
    </row>
    <row r="5" ht="25.5" customHeight="1" spans="1:4">
      <c r="A5" s="29" t="s">
        <v>111</v>
      </c>
      <c r="B5" s="30">
        <v>57.518203</v>
      </c>
      <c r="C5" s="6" t="s">
        <v>112</v>
      </c>
      <c r="D5" s="29"/>
    </row>
    <row r="6" ht="25.5" customHeight="1" spans="1:4">
      <c r="A6" s="29" t="s">
        <v>113</v>
      </c>
      <c r="B6" s="30">
        <v>4</v>
      </c>
      <c r="C6" s="6" t="s">
        <v>114</v>
      </c>
      <c r="D6" s="29"/>
    </row>
    <row r="7" ht="25.5" customHeight="1" spans="1:4">
      <c r="A7" s="29" t="s">
        <v>115</v>
      </c>
      <c r="B7" s="29"/>
      <c r="C7" s="6" t="s">
        <v>116</v>
      </c>
      <c r="D7" s="29"/>
    </row>
    <row r="8" ht="25.5" customHeight="1" spans="1:4">
      <c r="A8" s="29" t="s">
        <v>117</v>
      </c>
      <c r="B8" s="29"/>
      <c r="C8" s="6" t="s">
        <v>22</v>
      </c>
      <c r="D8" s="16">
        <v>7.77968</v>
      </c>
    </row>
    <row r="9" ht="25.5" customHeight="1" spans="1:4">
      <c r="A9" s="29" t="s">
        <v>118</v>
      </c>
      <c r="B9" s="29"/>
      <c r="C9" s="6" t="s">
        <v>23</v>
      </c>
      <c r="D9" s="16">
        <v>2.70654</v>
      </c>
    </row>
    <row r="10" ht="25.5" customHeight="1" spans="1:4">
      <c r="A10" s="29" t="s">
        <v>119</v>
      </c>
      <c r="B10" s="29"/>
      <c r="C10" s="6" t="s">
        <v>24</v>
      </c>
      <c r="D10" s="16">
        <v>4</v>
      </c>
    </row>
    <row r="11" ht="25.5" customHeight="1" spans="1:4">
      <c r="A11" s="29"/>
      <c r="B11" s="29"/>
      <c r="C11" s="6" t="s">
        <v>25</v>
      </c>
      <c r="D11" s="16">
        <v>0</v>
      </c>
    </row>
    <row r="12" ht="25.5" customHeight="1" spans="1:4">
      <c r="A12" s="29"/>
      <c r="B12" s="29"/>
      <c r="C12" s="6" t="s">
        <v>26</v>
      </c>
      <c r="D12" s="16">
        <v>44.472143</v>
      </c>
    </row>
    <row r="13" ht="25.5" customHeight="1" spans="1:4">
      <c r="A13" s="29"/>
      <c r="B13" s="29"/>
      <c r="C13" s="6" t="s">
        <v>27</v>
      </c>
      <c r="D13" s="16">
        <v>0</v>
      </c>
    </row>
    <row r="14" ht="25.5" customHeight="1" spans="1:4">
      <c r="A14" s="29"/>
      <c r="B14" s="29"/>
      <c r="C14" s="6" t="s">
        <v>28</v>
      </c>
      <c r="D14" s="16">
        <v>0</v>
      </c>
    </row>
    <row r="15" ht="25.5" customHeight="1" spans="1:4">
      <c r="A15" s="29"/>
      <c r="B15" s="29"/>
      <c r="C15" s="6" t="s">
        <v>29</v>
      </c>
      <c r="D15" s="16">
        <v>0</v>
      </c>
    </row>
    <row r="16" ht="25.5" customHeight="1" spans="1:4">
      <c r="A16" s="29"/>
      <c r="B16" s="30"/>
      <c r="C16" s="31" t="s">
        <v>30</v>
      </c>
      <c r="D16" s="16">
        <v>2.55984</v>
      </c>
    </row>
    <row r="17" ht="25.5" customHeight="1" spans="1:4">
      <c r="A17" s="29" t="s">
        <v>120</v>
      </c>
      <c r="B17" s="30">
        <f>SUM(B5:B16)</f>
        <v>61.518203</v>
      </c>
      <c r="C17" s="31" t="s">
        <v>121</v>
      </c>
      <c r="D17" s="31">
        <f>SUM(D8:D16)</f>
        <v>61.518203</v>
      </c>
    </row>
    <row r="18" ht="25.5" customHeight="1" spans="1:4">
      <c r="A18" s="29" t="s">
        <v>122</v>
      </c>
      <c r="B18" s="29"/>
      <c r="C18" s="29" t="s">
        <v>123</v>
      </c>
      <c r="D18" s="29"/>
    </row>
    <row r="19" ht="25.5" customHeight="1" spans="1:4">
      <c r="A19" s="29" t="s">
        <v>124</v>
      </c>
      <c r="B19" s="29"/>
      <c r="C19" s="29"/>
      <c r="D19" s="29"/>
    </row>
    <row r="20" ht="25.5" customHeight="1" spans="1:4">
      <c r="A20" s="29" t="s">
        <v>125</v>
      </c>
      <c r="B20" s="30">
        <f>SUM(B17:B19)</f>
        <v>61.518203</v>
      </c>
      <c r="C20" s="30" t="s">
        <v>126</v>
      </c>
      <c r="D20" s="30">
        <f>D17</f>
        <v>61.518203</v>
      </c>
    </row>
    <row r="21" customHeight="1" spans="1:4">
      <c r="A21" s="10" t="s">
        <v>34</v>
      </c>
      <c r="B21" s="10"/>
      <c r="C21" s="10"/>
      <c r="D21" s="10"/>
    </row>
  </sheetData>
  <mergeCells count="5">
    <mergeCell ref="A1:D1"/>
    <mergeCell ref="A2:D2"/>
    <mergeCell ref="A3:B3"/>
    <mergeCell ref="C3:D3"/>
    <mergeCell ref="A21:D2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showGridLines="0" zoomScaleSheetLayoutView="60" workbookViewId="0">
      <selection activeCell="E5" sqref="E5:F22"/>
    </sheetView>
  </sheetViews>
  <sheetFormatPr defaultColWidth="9" defaultRowHeight="13.5"/>
  <cols>
    <col min="1" max="1" width="10.3333333333333" customWidth="1"/>
    <col min="2" max="2" width="36" customWidth="1"/>
    <col min="3" max="11" width="10.0833333333333" customWidth="1"/>
    <col min="12" max="12" width="10.6333333333333" customWidth="1"/>
  </cols>
  <sheetData>
    <row r="1" ht="22.5" customHeight="1" spans="1:12">
      <c r="A1" s="12" t="s">
        <v>127</v>
      </c>
      <c r="B1" s="12"/>
      <c r="C1" s="12"/>
      <c r="D1" s="12"/>
      <c r="E1" s="12"/>
      <c r="F1" s="12"/>
      <c r="G1" s="12"/>
      <c r="H1" s="12"/>
      <c r="I1" s="12"/>
      <c r="J1" s="12"/>
      <c r="K1" s="12"/>
      <c r="L1" s="12"/>
    </row>
    <row r="2" customHeight="1" spans="1:12">
      <c r="A2" s="13" t="s">
        <v>36</v>
      </c>
      <c r="B2" s="13"/>
      <c r="C2" s="13"/>
      <c r="D2" s="13"/>
      <c r="E2" s="13"/>
      <c r="F2" s="13"/>
      <c r="G2" s="13"/>
      <c r="H2" s="13"/>
      <c r="I2" s="13"/>
      <c r="J2" s="13"/>
      <c r="K2" s="13"/>
      <c r="L2" s="13"/>
    </row>
    <row r="3" customHeight="1" spans="1:12">
      <c r="A3" s="13" t="s">
        <v>128</v>
      </c>
      <c r="B3" s="13"/>
      <c r="C3" s="13" t="s">
        <v>6</v>
      </c>
      <c r="D3" s="13" t="s">
        <v>129</v>
      </c>
      <c r="E3" s="14" t="s">
        <v>111</v>
      </c>
      <c r="F3" s="14" t="s">
        <v>113</v>
      </c>
      <c r="G3" s="14" t="s">
        <v>115</v>
      </c>
      <c r="H3" s="13" t="s">
        <v>130</v>
      </c>
      <c r="I3" s="13"/>
      <c r="J3" s="14" t="s">
        <v>118</v>
      </c>
      <c r="K3" s="13" t="s">
        <v>119</v>
      </c>
      <c r="L3" s="14" t="s">
        <v>122</v>
      </c>
    </row>
    <row r="4" ht="30" spans="1:12">
      <c r="A4" s="13" t="s">
        <v>39</v>
      </c>
      <c r="B4" s="13" t="s">
        <v>40</v>
      </c>
      <c r="C4" s="13"/>
      <c r="D4" s="13" t="s">
        <v>131</v>
      </c>
      <c r="E4" s="14"/>
      <c r="F4" s="14"/>
      <c r="G4" s="14"/>
      <c r="H4" s="13" t="s">
        <v>132</v>
      </c>
      <c r="I4" s="14" t="s">
        <v>133</v>
      </c>
      <c r="J4" s="14"/>
      <c r="K4" s="13"/>
      <c r="L4" s="14"/>
    </row>
    <row r="5" customHeight="1" spans="1:12">
      <c r="A5" s="13"/>
      <c r="B5" s="13" t="s">
        <v>6</v>
      </c>
      <c r="C5" s="16">
        <f>SUM(E5:F5)</f>
        <v>61.518203</v>
      </c>
      <c r="D5" s="17"/>
      <c r="E5" s="16">
        <f>E6+E11+E17+E20</f>
        <v>57.518203</v>
      </c>
      <c r="F5" s="17">
        <f>F14</f>
        <v>4</v>
      </c>
      <c r="G5" s="13"/>
      <c r="H5" s="13"/>
      <c r="I5" s="13"/>
      <c r="J5" s="13"/>
      <c r="K5" s="13"/>
      <c r="L5" s="13"/>
    </row>
    <row r="6" ht="14.25" spans="1:12">
      <c r="A6" s="22" t="s">
        <v>44</v>
      </c>
      <c r="B6" s="22" t="s">
        <v>45</v>
      </c>
      <c r="C6" s="16">
        <f t="shared" ref="C6:C22" si="0">SUM(E6:F6)</f>
        <v>7.77968</v>
      </c>
      <c r="D6" s="23"/>
      <c r="E6" s="24">
        <v>7.77968</v>
      </c>
      <c r="F6" s="25"/>
      <c r="G6" s="26"/>
      <c r="H6" s="26"/>
      <c r="I6" s="26"/>
      <c r="J6" s="26"/>
      <c r="K6" s="26"/>
      <c r="L6" s="26"/>
    </row>
    <row r="7" ht="14.25" spans="1:12">
      <c r="A7" s="22" t="s">
        <v>46</v>
      </c>
      <c r="B7" s="22" t="s">
        <v>47</v>
      </c>
      <c r="C7" s="16">
        <f t="shared" si="0"/>
        <v>7.77968</v>
      </c>
      <c r="D7" s="23"/>
      <c r="E7" s="24">
        <f>SUM(E8:E10)</f>
        <v>7.77968</v>
      </c>
      <c r="F7" s="25"/>
      <c r="G7" s="26"/>
      <c r="H7" s="26"/>
      <c r="I7" s="26"/>
      <c r="J7" s="26"/>
      <c r="K7" s="26"/>
      <c r="L7" s="26"/>
    </row>
    <row r="8" ht="14.25" spans="1:12">
      <c r="A8" s="22">
        <v>2080505</v>
      </c>
      <c r="B8" s="22" t="s">
        <v>48</v>
      </c>
      <c r="C8" s="16">
        <f t="shared" si="0"/>
        <v>3.41312</v>
      </c>
      <c r="D8" s="23"/>
      <c r="E8" s="24">
        <v>3.41312</v>
      </c>
      <c r="F8" s="25"/>
      <c r="G8" s="26"/>
      <c r="H8" s="26"/>
      <c r="I8" s="26"/>
      <c r="J8" s="26"/>
      <c r="K8" s="26"/>
      <c r="L8" s="26"/>
    </row>
    <row r="9" ht="14.25" spans="1:12">
      <c r="A9" s="22">
        <v>2080506</v>
      </c>
      <c r="B9" s="22" t="s">
        <v>49</v>
      </c>
      <c r="C9" s="16">
        <f t="shared" si="0"/>
        <v>1.70656</v>
      </c>
      <c r="D9" s="23"/>
      <c r="E9" s="24">
        <v>1.70656</v>
      </c>
      <c r="F9" s="25"/>
      <c r="G9" s="26"/>
      <c r="H9" s="26"/>
      <c r="I9" s="26"/>
      <c r="J9" s="26"/>
      <c r="K9" s="26"/>
      <c r="L9" s="26"/>
    </row>
    <row r="10" ht="14.25" spans="1:12">
      <c r="A10" s="22" t="s">
        <v>50</v>
      </c>
      <c r="B10" s="22" t="s">
        <v>51</v>
      </c>
      <c r="C10" s="16">
        <f t="shared" si="0"/>
        <v>2.66</v>
      </c>
      <c r="D10" s="23"/>
      <c r="E10" s="24">
        <v>2.66</v>
      </c>
      <c r="F10" s="25"/>
      <c r="G10" s="26"/>
      <c r="H10" s="26"/>
      <c r="I10" s="26"/>
      <c r="J10" s="26"/>
      <c r="K10" s="26"/>
      <c r="L10" s="26"/>
    </row>
    <row r="11" ht="14.25" spans="1:12">
      <c r="A11" s="22" t="s">
        <v>52</v>
      </c>
      <c r="B11" s="22" t="s">
        <v>53</v>
      </c>
      <c r="C11" s="16">
        <f t="shared" si="0"/>
        <v>2.70654</v>
      </c>
      <c r="D11" s="23"/>
      <c r="E11" s="24">
        <v>2.70654</v>
      </c>
      <c r="F11" s="25"/>
      <c r="G11" s="26"/>
      <c r="H11" s="26"/>
      <c r="I11" s="26"/>
      <c r="J11" s="26"/>
      <c r="K11" s="26"/>
      <c r="L11" s="26"/>
    </row>
    <row r="12" ht="14.25" spans="1:12">
      <c r="A12" s="22" t="s">
        <v>54</v>
      </c>
      <c r="B12" s="22" t="s">
        <v>55</v>
      </c>
      <c r="C12" s="16">
        <f t="shared" si="0"/>
        <v>2.70654</v>
      </c>
      <c r="D12" s="23"/>
      <c r="E12" s="24">
        <v>2.70654</v>
      </c>
      <c r="F12" s="25"/>
      <c r="G12" s="26"/>
      <c r="H12" s="26"/>
      <c r="I12" s="26"/>
      <c r="J12" s="26"/>
      <c r="K12" s="26"/>
      <c r="L12" s="26"/>
    </row>
    <row r="13" ht="14.25" spans="1:12">
      <c r="A13" s="22">
        <v>2101101</v>
      </c>
      <c r="B13" s="22" t="s">
        <v>56</v>
      </c>
      <c r="C13" s="16">
        <f t="shared" si="0"/>
        <v>2.70654</v>
      </c>
      <c r="D13" s="23"/>
      <c r="E13" s="24">
        <v>2.70654</v>
      </c>
      <c r="F13" s="25"/>
      <c r="G13" s="26"/>
      <c r="H13" s="26"/>
      <c r="I13" s="26"/>
      <c r="J13" s="26"/>
      <c r="K13" s="26"/>
      <c r="L13" s="26"/>
    </row>
    <row r="14" ht="14.25" spans="1:12">
      <c r="A14" s="22" t="s">
        <v>57</v>
      </c>
      <c r="B14" s="22" t="s">
        <v>58</v>
      </c>
      <c r="C14" s="16">
        <f t="shared" si="0"/>
        <v>4</v>
      </c>
      <c r="D14" s="23"/>
      <c r="E14" s="27"/>
      <c r="F14" s="25">
        <v>4</v>
      </c>
      <c r="G14" s="26"/>
      <c r="H14" s="26"/>
      <c r="I14" s="26"/>
      <c r="J14" s="26"/>
      <c r="K14" s="26"/>
      <c r="L14" s="26"/>
    </row>
    <row r="15" ht="14.25" spans="1:12">
      <c r="A15" s="22">
        <v>21105</v>
      </c>
      <c r="B15" s="22" t="s">
        <v>59</v>
      </c>
      <c r="C15" s="16">
        <f t="shared" si="0"/>
        <v>4</v>
      </c>
      <c r="D15" s="23"/>
      <c r="E15" s="24"/>
      <c r="F15" s="25">
        <v>4</v>
      </c>
      <c r="G15" s="26"/>
      <c r="H15" s="26"/>
      <c r="I15" s="26"/>
      <c r="J15" s="26"/>
      <c r="K15" s="26"/>
      <c r="L15" s="26"/>
    </row>
    <row r="16" ht="14.25" spans="1:12">
      <c r="A16" s="22" t="s">
        <v>60</v>
      </c>
      <c r="B16" s="22" t="s">
        <v>61</v>
      </c>
      <c r="C16" s="16">
        <f t="shared" si="0"/>
        <v>4</v>
      </c>
      <c r="D16" s="23"/>
      <c r="E16" s="24"/>
      <c r="F16" s="25">
        <v>4</v>
      </c>
      <c r="G16" s="26"/>
      <c r="H16" s="26"/>
      <c r="I16" s="26"/>
      <c r="J16" s="26"/>
      <c r="K16" s="26"/>
      <c r="L16" s="26"/>
    </row>
    <row r="17" ht="14.25" spans="1:12">
      <c r="A17" s="22" t="s">
        <v>62</v>
      </c>
      <c r="B17" s="22" t="s">
        <v>63</v>
      </c>
      <c r="C17" s="16">
        <f t="shared" si="0"/>
        <v>44.472143</v>
      </c>
      <c r="D17" s="23"/>
      <c r="E17" s="24">
        <v>44.472143</v>
      </c>
      <c r="F17" s="25"/>
      <c r="G17" s="26"/>
      <c r="H17" s="26"/>
      <c r="I17" s="26"/>
      <c r="J17" s="26"/>
      <c r="K17" s="26"/>
      <c r="L17" s="26"/>
    </row>
    <row r="18" ht="14.25" spans="1:12">
      <c r="A18" s="22" t="s">
        <v>64</v>
      </c>
      <c r="B18" s="22" t="s">
        <v>65</v>
      </c>
      <c r="C18" s="16">
        <f t="shared" si="0"/>
        <v>44.472143</v>
      </c>
      <c r="D18" s="23"/>
      <c r="E18" s="24">
        <v>44.472143</v>
      </c>
      <c r="F18" s="25"/>
      <c r="G18" s="26"/>
      <c r="H18" s="26"/>
      <c r="I18" s="26"/>
      <c r="J18" s="26"/>
      <c r="K18" s="26"/>
      <c r="L18" s="26"/>
    </row>
    <row r="19" ht="14.25" spans="1:12">
      <c r="A19" s="22">
        <v>2130201</v>
      </c>
      <c r="B19" s="22" t="s">
        <v>66</v>
      </c>
      <c r="C19" s="16">
        <f t="shared" si="0"/>
        <v>44.472143</v>
      </c>
      <c r="D19" s="23"/>
      <c r="E19" s="24">
        <v>44.472143</v>
      </c>
      <c r="F19" s="25"/>
      <c r="G19" s="26"/>
      <c r="H19" s="26"/>
      <c r="I19" s="26"/>
      <c r="J19" s="26"/>
      <c r="K19" s="26"/>
      <c r="L19" s="26"/>
    </row>
    <row r="20" ht="14.25" spans="1:12">
      <c r="A20" s="22" t="s">
        <v>67</v>
      </c>
      <c r="B20" s="22" t="s">
        <v>68</v>
      </c>
      <c r="C20" s="16">
        <f t="shared" si="0"/>
        <v>2.55984</v>
      </c>
      <c r="D20" s="23"/>
      <c r="E20" s="24">
        <v>2.55984</v>
      </c>
      <c r="F20" s="27"/>
      <c r="G20" s="26"/>
      <c r="H20" s="26"/>
      <c r="I20" s="26"/>
      <c r="J20" s="26"/>
      <c r="K20" s="26"/>
      <c r="L20" s="26"/>
    </row>
    <row r="21" ht="14.25" spans="1:12">
      <c r="A21" s="22" t="s">
        <v>69</v>
      </c>
      <c r="B21" s="22" t="s">
        <v>70</v>
      </c>
      <c r="C21" s="16">
        <f t="shared" si="0"/>
        <v>2.55984</v>
      </c>
      <c r="D21" s="23"/>
      <c r="E21" s="24">
        <v>2.55984</v>
      </c>
      <c r="F21" s="25"/>
      <c r="G21" s="26"/>
      <c r="H21" s="26"/>
      <c r="I21" s="26"/>
      <c r="J21" s="26"/>
      <c r="K21" s="26"/>
      <c r="L21" s="26"/>
    </row>
    <row r="22" ht="14.25" spans="1:12">
      <c r="A22" s="22">
        <v>2210201</v>
      </c>
      <c r="B22" s="22" t="s">
        <v>71</v>
      </c>
      <c r="C22" s="16">
        <f t="shared" si="0"/>
        <v>2.55984</v>
      </c>
      <c r="D22" s="23"/>
      <c r="E22" s="24">
        <v>2.55984</v>
      </c>
      <c r="F22" s="25"/>
      <c r="G22" s="26"/>
      <c r="H22" s="26"/>
      <c r="I22" s="26"/>
      <c r="J22" s="26"/>
      <c r="K22" s="26"/>
      <c r="L22" s="26"/>
    </row>
  </sheetData>
  <mergeCells count="11">
    <mergeCell ref="A1:L1"/>
    <mergeCell ref="A2:L2"/>
    <mergeCell ref="A3:B3"/>
    <mergeCell ref="H3:I3"/>
    <mergeCell ref="C3:C4"/>
    <mergeCell ref="E3:E4"/>
    <mergeCell ref="F3:F4"/>
    <mergeCell ref="G3:G4"/>
    <mergeCell ref="J3:J4"/>
    <mergeCell ref="K3:K4"/>
    <mergeCell ref="L3:L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showGridLines="0" zoomScaleSheetLayoutView="60" workbookViewId="0">
      <selection activeCell="J27" sqref="J27"/>
    </sheetView>
  </sheetViews>
  <sheetFormatPr defaultColWidth="9" defaultRowHeight="13.5" outlineLevelCol="7"/>
  <cols>
    <col min="1" max="1" width="14.775" customWidth="1"/>
    <col min="2" max="2" width="33.8083333333333" customWidth="1"/>
    <col min="3" max="7" width="14.775" customWidth="1"/>
    <col min="8" max="8" width="14.825" customWidth="1"/>
  </cols>
  <sheetData>
    <row r="1" ht="22.5" customHeight="1" spans="1:8">
      <c r="A1" s="12" t="s">
        <v>134</v>
      </c>
      <c r="B1" s="12"/>
      <c r="C1" s="12"/>
      <c r="D1" s="12"/>
      <c r="E1" s="12"/>
      <c r="F1" s="12"/>
      <c r="G1" s="12"/>
      <c r="H1" s="12"/>
    </row>
    <row r="2" customHeight="1" spans="1:8">
      <c r="A2" s="13" t="s">
        <v>36</v>
      </c>
      <c r="B2" s="13"/>
      <c r="C2" s="13"/>
      <c r="D2" s="13"/>
      <c r="E2" s="13"/>
      <c r="F2" s="13"/>
      <c r="G2" s="13"/>
      <c r="H2" s="13"/>
    </row>
    <row r="3" ht="14.25" customHeight="1" spans="1:8">
      <c r="A3" s="13" t="s">
        <v>39</v>
      </c>
      <c r="B3" s="13" t="s">
        <v>40</v>
      </c>
      <c r="C3" s="13" t="s">
        <v>6</v>
      </c>
      <c r="D3" s="13" t="s">
        <v>42</v>
      </c>
      <c r="E3" s="13" t="s">
        <v>43</v>
      </c>
      <c r="F3" s="13" t="s">
        <v>135</v>
      </c>
      <c r="G3" s="14" t="s">
        <v>136</v>
      </c>
      <c r="H3" s="14" t="s">
        <v>137</v>
      </c>
    </row>
    <row r="4" ht="14.25" customHeight="1" spans="1:8">
      <c r="A4" s="13"/>
      <c r="B4" s="13"/>
      <c r="C4" s="13"/>
      <c r="D4" s="13"/>
      <c r="E4" s="13"/>
      <c r="F4" s="13"/>
      <c r="G4" s="14" t="s">
        <v>138</v>
      </c>
      <c r="H4" s="14" t="s">
        <v>139</v>
      </c>
    </row>
    <row r="5" ht="15" spans="1:8">
      <c r="A5" s="15"/>
      <c r="B5" s="15" t="s">
        <v>6</v>
      </c>
      <c r="C5" s="16">
        <v>61.518203</v>
      </c>
      <c r="D5" s="16">
        <f>D6+D11+D17+D20</f>
        <v>57.518203</v>
      </c>
      <c r="E5" s="17">
        <f>E14</f>
        <v>4</v>
      </c>
      <c r="F5" s="18"/>
      <c r="G5" s="18"/>
      <c r="H5" s="18"/>
    </row>
    <row r="6" ht="14.25" spans="1:8">
      <c r="A6" s="19" t="s">
        <v>44</v>
      </c>
      <c r="B6" s="19" t="s">
        <v>45</v>
      </c>
      <c r="C6" s="16">
        <v>7.77968</v>
      </c>
      <c r="D6" s="20">
        <v>7.77968</v>
      </c>
      <c r="E6" s="16"/>
      <c r="F6" s="18"/>
      <c r="G6" s="18"/>
      <c r="H6" s="18"/>
    </row>
    <row r="7" ht="14.25" spans="1:8">
      <c r="A7" s="19" t="s">
        <v>46</v>
      </c>
      <c r="B7" s="19" t="s">
        <v>47</v>
      </c>
      <c r="C7" s="16">
        <v>7.77968</v>
      </c>
      <c r="D7" s="20">
        <f>SUM(D8:D10)</f>
        <v>7.77968</v>
      </c>
      <c r="E7" s="16"/>
      <c r="F7" s="18"/>
      <c r="G7" s="18"/>
      <c r="H7" s="18"/>
    </row>
    <row r="8" ht="14.25" spans="1:8">
      <c r="A8" s="19">
        <v>2080505</v>
      </c>
      <c r="B8" s="19" t="s">
        <v>48</v>
      </c>
      <c r="C8" s="16">
        <v>3.41312</v>
      </c>
      <c r="D8" s="20">
        <v>3.41312</v>
      </c>
      <c r="E8" s="16"/>
      <c r="F8" s="18"/>
      <c r="G8" s="18"/>
      <c r="H8" s="18"/>
    </row>
    <row r="9" ht="14.25" spans="1:8">
      <c r="A9" s="19">
        <v>2080506</v>
      </c>
      <c r="B9" s="19" t="s">
        <v>49</v>
      </c>
      <c r="C9" s="16">
        <v>1.70656</v>
      </c>
      <c r="D9" s="20">
        <v>1.70656</v>
      </c>
      <c r="E9" s="16"/>
      <c r="F9" s="18"/>
      <c r="G9" s="18"/>
      <c r="H9" s="18"/>
    </row>
    <row r="10" ht="14.25" spans="1:8">
      <c r="A10" s="19" t="s">
        <v>50</v>
      </c>
      <c r="B10" s="19" t="s">
        <v>51</v>
      </c>
      <c r="C10" s="16">
        <v>2.66</v>
      </c>
      <c r="D10" s="20">
        <v>2.66</v>
      </c>
      <c r="E10" s="16"/>
      <c r="F10" s="18"/>
      <c r="G10" s="18"/>
      <c r="H10" s="18"/>
    </row>
    <row r="11" ht="14.25" spans="1:8">
      <c r="A11" s="19" t="s">
        <v>52</v>
      </c>
      <c r="B11" s="19" t="s">
        <v>53</v>
      </c>
      <c r="C11" s="16">
        <v>2.70654</v>
      </c>
      <c r="D11" s="20">
        <v>2.70654</v>
      </c>
      <c r="E11" s="16"/>
      <c r="F11" s="18"/>
      <c r="G11" s="18"/>
      <c r="H11" s="18"/>
    </row>
    <row r="12" ht="14.25" spans="1:8">
      <c r="A12" s="19" t="s">
        <v>54</v>
      </c>
      <c r="B12" s="19" t="s">
        <v>55</v>
      </c>
      <c r="C12" s="16">
        <v>2.70654</v>
      </c>
      <c r="D12" s="20">
        <v>2.70654</v>
      </c>
      <c r="E12" s="16"/>
      <c r="F12" s="18"/>
      <c r="G12" s="18"/>
      <c r="H12" s="18"/>
    </row>
    <row r="13" ht="14.25" spans="1:8">
      <c r="A13" s="19">
        <v>2101101</v>
      </c>
      <c r="B13" s="19" t="s">
        <v>56</v>
      </c>
      <c r="C13" s="16">
        <v>2.70654</v>
      </c>
      <c r="D13" s="20">
        <v>2.70654</v>
      </c>
      <c r="E13" s="16"/>
      <c r="F13" s="18"/>
      <c r="G13" s="18"/>
      <c r="H13" s="18"/>
    </row>
    <row r="14" ht="14.25" spans="1:8">
      <c r="A14" s="19" t="s">
        <v>57</v>
      </c>
      <c r="B14" s="19" t="s">
        <v>58</v>
      </c>
      <c r="C14" s="16">
        <v>4</v>
      </c>
      <c r="D14" s="21"/>
      <c r="E14" s="16">
        <v>4</v>
      </c>
      <c r="F14" s="18"/>
      <c r="G14" s="18"/>
      <c r="H14" s="18"/>
    </row>
    <row r="15" ht="14.25" spans="1:8">
      <c r="A15" s="19">
        <v>21105</v>
      </c>
      <c r="B15" s="19" t="s">
        <v>59</v>
      </c>
      <c r="C15" s="16">
        <v>4</v>
      </c>
      <c r="D15" s="20"/>
      <c r="E15" s="16">
        <v>4</v>
      </c>
      <c r="F15" s="18"/>
      <c r="G15" s="18"/>
      <c r="H15" s="18"/>
    </row>
    <row r="16" ht="14.25" spans="1:8">
      <c r="A16" s="19" t="s">
        <v>60</v>
      </c>
      <c r="B16" s="19" t="s">
        <v>61</v>
      </c>
      <c r="C16" s="16">
        <v>4</v>
      </c>
      <c r="D16" s="20"/>
      <c r="E16" s="16">
        <v>4</v>
      </c>
      <c r="F16" s="18"/>
      <c r="G16" s="18"/>
      <c r="H16" s="18"/>
    </row>
    <row r="17" ht="14.25" spans="1:8">
      <c r="A17" s="19" t="s">
        <v>62</v>
      </c>
      <c r="B17" s="19" t="s">
        <v>63</v>
      </c>
      <c r="C17" s="16">
        <v>44.472143</v>
      </c>
      <c r="D17" s="20">
        <v>44.472143</v>
      </c>
      <c r="E17" s="16"/>
      <c r="F17" s="18"/>
      <c r="G17" s="18"/>
      <c r="H17" s="18"/>
    </row>
    <row r="18" ht="14.25" spans="1:8">
      <c r="A18" s="19" t="s">
        <v>64</v>
      </c>
      <c r="B18" s="19" t="s">
        <v>65</v>
      </c>
      <c r="C18" s="16">
        <v>44.472143</v>
      </c>
      <c r="D18" s="20">
        <v>44.472143</v>
      </c>
      <c r="E18" s="16"/>
      <c r="F18" s="18"/>
      <c r="G18" s="18"/>
      <c r="H18" s="18"/>
    </row>
    <row r="19" ht="14.25" spans="1:8">
      <c r="A19" s="19">
        <v>2130201</v>
      </c>
      <c r="B19" s="19" t="s">
        <v>66</v>
      </c>
      <c r="C19" s="16">
        <v>44.472143</v>
      </c>
      <c r="D19" s="20">
        <v>44.472143</v>
      </c>
      <c r="E19" s="16"/>
      <c r="F19" s="18"/>
      <c r="G19" s="18"/>
      <c r="H19" s="18"/>
    </row>
    <row r="20" ht="14.25" spans="1:8">
      <c r="A20" s="19" t="s">
        <v>67</v>
      </c>
      <c r="B20" s="19" t="s">
        <v>68</v>
      </c>
      <c r="C20" s="16">
        <v>2.55984</v>
      </c>
      <c r="D20" s="20">
        <v>2.55984</v>
      </c>
      <c r="E20" s="21"/>
      <c r="F20" s="18"/>
      <c r="G20" s="18"/>
      <c r="H20" s="18"/>
    </row>
    <row r="21" ht="14.25" spans="1:8">
      <c r="A21" s="19" t="s">
        <v>69</v>
      </c>
      <c r="B21" s="19" t="s">
        <v>70</v>
      </c>
      <c r="C21" s="16">
        <v>2.55984</v>
      </c>
      <c r="D21" s="20">
        <v>2.55984</v>
      </c>
      <c r="E21" s="16"/>
      <c r="F21" s="18"/>
      <c r="G21" s="18"/>
      <c r="H21" s="18"/>
    </row>
    <row r="22" ht="14.25" spans="1:8">
      <c r="A22" s="19">
        <v>2210201</v>
      </c>
      <c r="B22" s="19" t="s">
        <v>71</v>
      </c>
      <c r="C22" s="16">
        <v>2.55984</v>
      </c>
      <c r="D22" s="20">
        <v>2.55984</v>
      </c>
      <c r="E22" s="16"/>
      <c r="F22" s="18"/>
      <c r="G22" s="18"/>
      <c r="H22" s="18"/>
    </row>
  </sheetData>
  <mergeCells count="8">
    <mergeCell ref="A1:H1"/>
    <mergeCell ref="A2:H2"/>
    <mergeCell ref="A3:A4"/>
    <mergeCell ref="B3:B4"/>
    <mergeCell ref="C3:C4"/>
    <mergeCell ref="D3:D4"/>
    <mergeCell ref="E3:E4"/>
    <mergeCell ref="F3:F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showGridLines="0" tabSelected="1" zoomScaleSheetLayoutView="60" workbookViewId="0">
      <selection activeCell="A1" sqref="A1:K1"/>
    </sheetView>
  </sheetViews>
  <sheetFormatPr defaultColWidth="9" defaultRowHeight="13.5"/>
  <cols>
    <col min="1" max="1" width="14.1833333333333" customWidth="1"/>
    <col min="2" max="2" width="14.175" customWidth="1"/>
    <col min="3" max="4" width="10.95" customWidth="1"/>
    <col min="5" max="5" width="11.1666666666667" customWidth="1"/>
    <col min="6" max="6" width="13.1583333333333" customWidth="1"/>
    <col min="7" max="10" width="10.95" customWidth="1"/>
    <col min="11" max="11" width="10.9916666666667" customWidth="1"/>
  </cols>
  <sheetData>
    <row r="1" ht="40.5" customHeight="1" spans="1:11">
      <c r="A1" s="1" t="s">
        <v>140</v>
      </c>
      <c r="B1" s="1"/>
      <c r="C1" s="1"/>
      <c r="D1" s="1"/>
      <c r="E1" s="1"/>
      <c r="F1" s="1"/>
      <c r="G1" s="1"/>
      <c r="H1" s="1"/>
      <c r="I1" s="1"/>
      <c r="J1" s="1"/>
      <c r="K1" s="1"/>
    </row>
    <row r="2" ht="21.75" customHeight="1" spans="1:11">
      <c r="A2" s="2" t="s">
        <v>36</v>
      </c>
      <c r="B2" s="3"/>
      <c r="C2" s="3"/>
      <c r="D2" s="3"/>
      <c r="E2" s="3"/>
      <c r="F2" s="3"/>
      <c r="G2" s="3"/>
      <c r="H2" s="3"/>
      <c r="I2" s="3"/>
      <c r="J2" s="3"/>
      <c r="K2" s="11"/>
    </row>
    <row r="3" ht="22.5" customHeight="1" spans="1:11">
      <c r="A3" s="4" t="s">
        <v>4</v>
      </c>
      <c r="B3" s="5" t="s">
        <v>6</v>
      </c>
      <c r="C3" s="5" t="s">
        <v>124</v>
      </c>
      <c r="D3" s="5" t="s">
        <v>111</v>
      </c>
      <c r="E3" s="5" t="s">
        <v>113</v>
      </c>
      <c r="F3" s="5" t="s">
        <v>115</v>
      </c>
      <c r="G3" s="5" t="s">
        <v>117</v>
      </c>
      <c r="H3" s="5"/>
      <c r="I3" s="5" t="s">
        <v>118</v>
      </c>
      <c r="J3" s="5" t="s">
        <v>119</v>
      </c>
      <c r="K3" s="5" t="s">
        <v>122</v>
      </c>
    </row>
    <row r="4" ht="57" customHeight="1" spans="1:11">
      <c r="A4" s="4"/>
      <c r="B4" s="5"/>
      <c r="C4" s="5"/>
      <c r="D4" s="5"/>
      <c r="E4" s="5"/>
      <c r="F4" s="5"/>
      <c r="G4" s="5" t="s">
        <v>132</v>
      </c>
      <c r="H4" s="5" t="s">
        <v>141</v>
      </c>
      <c r="I4" s="5"/>
      <c r="J4" s="5"/>
      <c r="K4" s="5"/>
    </row>
    <row r="5" ht="30" customHeight="1" spans="1:11">
      <c r="A5" s="6" t="s">
        <v>6</v>
      </c>
      <c r="B5" s="7"/>
      <c r="C5" s="7"/>
      <c r="D5" s="7"/>
      <c r="E5" s="7"/>
      <c r="F5" s="7"/>
      <c r="G5" s="7"/>
      <c r="H5" s="7"/>
      <c r="I5" s="7"/>
      <c r="J5" s="7"/>
      <c r="K5" s="7"/>
    </row>
    <row r="6" ht="48" customHeight="1" spans="1:11">
      <c r="A6" s="8" t="s">
        <v>142</v>
      </c>
      <c r="B6" s="9"/>
      <c r="C6" s="9"/>
      <c r="D6" s="9">
        <v>0</v>
      </c>
      <c r="E6" s="9"/>
      <c r="F6" s="9"/>
      <c r="G6" s="9"/>
      <c r="H6" s="9"/>
      <c r="I6" s="9"/>
      <c r="J6" s="9"/>
      <c r="K6" s="9"/>
    </row>
    <row r="7" ht="48" customHeight="1" spans="1:11">
      <c r="A7" s="8" t="s">
        <v>143</v>
      </c>
      <c r="B7" s="9"/>
      <c r="C7" s="9"/>
      <c r="D7" s="9">
        <v>0</v>
      </c>
      <c r="E7" s="9"/>
      <c r="F7" s="9"/>
      <c r="G7" s="9"/>
      <c r="H7" s="9"/>
      <c r="I7" s="9"/>
      <c r="J7" s="9"/>
      <c r="K7" s="9"/>
    </row>
    <row r="8" ht="49.5" customHeight="1" spans="1:11">
      <c r="A8" s="8" t="s">
        <v>144</v>
      </c>
      <c r="B8" s="9"/>
      <c r="C8" s="9"/>
      <c r="D8" s="9">
        <v>0</v>
      </c>
      <c r="E8" s="9"/>
      <c r="F8" s="9"/>
      <c r="G8" s="9"/>
      <c r="H8" s="9"/>
      <c r="I8" s="9"/>
      <c r="J8" s="9"/>
      <c r="K8" s="9"/>
    </row>
    <row r="9" customHeight="1" spans="1:11">
      <c r="A9" s="10" t="s">
        <v>34</v>
      </c>
      <c r="B9" s="10"/>
      <c r="C9" s="10"/>
      <c r="D9" s="10"/>
      <c r="E9" s="10"/>
      <c r="F9" s="10"/>
      <c r="G9" s="10"/>
      <c r="H9" s="10"/>
      <c r="I9" s="10"/>
      <c r="J9" s="10"/>
      <c r="K9" s="10"/>
    </row>
  </sheetData>
  <mergeCells count="13">
    <mergeCell ref="A1:K1"/>
    <mergeCell ref="A2:K2"/>
    <mergeCell ref="G3:H3"/>
    <mergeCell ref="A9:K9"/>
    <mergeCell ref="A3:A4"/>
    <mergeCell ref="B3:B4"/>
    <mergeCell ref="C3:C4"/>
    <mergeCell ref="D3:D4"/>
    <mergeCell ref="E3:E4"/>
    <mergeCell ref="F3:F4"/>
    <mergeCell ref="I3:I4"/>
    <mergeCell ref="J3:J4"/>
    <mergeCell ref="K3:K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1 财政拨款收支总表</vt:lpstr>
      <vt:lpstr>2 一般公共预算支出-无上年数</vt:lpstr>
      <vt:lpstr>3 一般公共预算财政基本支出</vt:lpstr>
      <vt:lpstr>4 一般公用预算“三公”经费支出表-无上年数 </vt:lpstr>
      <vt:lpstr>5 政府性基金预算支出表 </vt:lpstr>
      <vt:lpstr>6 湿地单位收支总表 </vt:lpstr>
      <vt:lpstr>7 湿地单位收入总表</vt:lpstr>
      <vt:lpstr>8 湿地单位支出总表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2022-02-10T07:05:00Z</dcterms:created>
  <dcterms:modified xsi:type="dcterms:W3CDTF">2022-03-02T08:00:53Z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815C1C76F72344A9B846A4EE09D54AF2</vt:lpwstr>
  </property>
</Properties>
</file>