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0">收入支出决算总表!$A$1:$D$37</definedName>
    <definedName name="_xlnm.Print_Titles" localSheetId="3">财政拨款收入支出决算总表!$1:$6</definedName>
    <definedName name="_xlnm.Print_Titles" localSheetId="1">收入决算表!$1:$6</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支出决算表!$1:$6</definedName>
  </definedNames>
  <calcPr calcId="124519"/>
</workbook>
</file>

<file path=xl/calcChain.xml><?xml version="1.0" encoding="utf-8"?>
<calcChain xmlns="http://schemas.openxmlformats.org/spreadsheetml/2006/main">
  <c r="E115" i="4"/>
  <c r="E6" s="1"/>
  <c r="E30"/>
  <c r="E133"/>
  <c r="E132" s="1"/>
  <c r="C132" s="1"/>
  <c r="E130"/>
  <c r="E128"/>
  <c r="E126"/>
  <c r="E125"/>
  <c r="C125" s="1"/>
  <c r="D123"/>
  <c r="C123" s="1"/>
  <c r="E121"/>
  <c r="E120" s="1"/>
  <c r="E118"/>
  <c r="E116"/>
  <c r="E113"/>
  <c r="E112" s="1"/>
  <c r="C112" s="1"/>
  <c r="E110"/>
  <c r="E109" s="1"/>
  <c r="C109" s="1"/>
  <c r="E106"/>
  <c r="D106"/>
  <c r="E103"/>
  <c r="D103"/>
  <c r="E99"/>
  <c r="E95"/>
  <c r="E90"/>
  <c r="D90"/>
  <c r="E87"/>
  <c r="E85"/>
  <c r="E82"/>
  <c r="E80"/>
  <c r="E78"/>
  <c r="D73"/>
  <c r="E71"/>
  <c r="E70" s="1"/>
  <c r="D70"/>
  <c r="E68"/>
  <c r="E65"/>
  <c r="D65"/>
  <c r="E62"/>
  <c r="E60"/>
  <c r="E57"/>
  <c r="E55"/>
  <c r="E51"/>
  <c r="D45"/>
  <c r="D43"/>
  <c r="D40"/>
  <c r="D39" s="1"/>
  <c r="C39" s="1"/>
  <c r="E36"/>
  <c r="E35" s="1"/>
  <c r="D36"/>
  <c r="D35" s="1"/>
  <c r="E33"/>
  <c r="C33" s="1"/>
  <c r="E31"/>
  <c r="E27"/>
  <c r="C27" s="1"/>
  <c r="E25"/>
  <c r="E22"/>
  <c r="C22" s="1"/>
  <c r="E19"/>
  <c r="D19"/>
  <c r="E17"/>
  <c r="E7" s="1"/>
  <c r="E15"/>
  <c r="E10"/>
  <c r="D10"/>
  <c r="D8"/>
  <c r="D7"/>
  <c r="C8"/>
  <c r="C9"/>
  <c r="C10"/>
  <c r="C11"/>
  <c r="C12"/>
  <c r="C13"/>
  <c r="C14"/>
  <c r="C15"/>
  <c r="C16"/>
  <c r="C17"/>
  <c r="C18"/>
  <c r="C19"/>
  <c r="C20"/>
  <c r="C21"/>
  <c r="C23"/>
  <c r="C24"/>
  <c r="C25"/>
  <c r="C26"/>
  <c r="C28"/>
  <c r="C29"/>
  <c r="C31"/>
  <c r="C32"/>
  <c r="C34"/>
  <c r="C37"/>
  <c r="C38"/>
  <c r="C40"/>
  <c r="C41"/>
  <c r="C42"/>
  <c r="C43"/>
  <c r="C44"/>
  <c r="C45"/>
  <c r="C46"/>
  <c r="C47"/>
  <c r="C48"/>
  <c r="C49"/>
  <c r="C50"/>
  <c r="C51"/>
  <c r="C52"/>
  <c r="C53"/>
  <c r="C54"/>
  <c r="C55"/>
  <c r="C56"/>
  <c r="C57"/>
  <c r="C58"/>
  <c r="C59"/>
  <c r="C60"/>
  <c r="C61"/>
  <c r="C62"/>
  <c r="C63"/>
  <c r="C64"/>
  <c r="C65"/>
  <c r="C66"/>
  <c r="C67"/>
  <c r="C68"/>
  <c r="C69"/>
  <c r="C72"/>
  <c r="C73"/>
  <c r="C74"/>
  <c r="C75"/>
  <c r="C76"/>
  <c r="C78"/>
  <c r="C79"/>
  <c r="C80"/>
  <c r="C81"/>
  <c r="C82"/>
  <c r="C83"/>
  <c r="C85"/>
  <c r="C86"/>
  <c r="C87"/>
  <c r="C88"/>
  <c r="C91"/>
  <c r="C92"/>
  <c r="C93"/>
  <c r="C94"/>
  <c r="C95"/>
  <c r="C96"/>
  <c r="C97"/>
  <c r="C98"/>
  <c r="C99"/>
  <c r="C100"/>
  <c r="C101"/>
  <c r="C102"/>
  <c r="C103"/>
  <c r="C104"/>
  <c r="C105"/>
  <c r="C106"/>
  <c r="C107"/>
  <c r="C108"/>
  <c r="C110"/>
  <c r="C111"/>
  <c r="C113"/>
  <c r="C114"/>
  <c r="C116"/>
  <c r="C117"/>
  <c r="C118"/>
  <c r="C119"/>
  <c r="C121"/>
  <c r="C122"/>
  <c r="C124"/>
  <c r="C126"/>
  <c r="C127"/>
  <c r="C128"/>
  <c r="C129"/>
  <c r="C130"/>
  <c r="C131"/>
  <c r="C133"/>
  <c r="C134"/>
  <c r="D72" i="6"/>
  <c r="C72"/>
  <c r="I40" i="10"/>
  <c r="C40"/>
  <c r="C21"/>
  <c r="C7"/>
  <c r="D8" i="8"/>
  <c r="D9"/>
  <c r="D10"/>
  <c r="D11"/>
  <c r="D12"/>
  <c r="D13"/>
  <c r="D14"/>
  <c r="D15"/>
  <c r="D16"/>
  <c r="D17"/>
  <c r="D18"/>
  <c r="D19"/>
  <c r="D20"/>
  <c r="D21"/>
  <c r="D22"/>
  <c r="D23"/>
  <c r="D7"/>
  <c r="E27"/>
  <c r="E29" s="1"/>
  <c r="F27"/>
  <c r="F29" s="1"/>
  <c r="B24"/>
  <c r="B29" s="1"/>
  <c r="D130" i="7"/>
  <c r="E140"/>
  <c r="E137" s="1"/>
  <c r="C140"/>
  <c r="E138"/>
  <c r="C138"/>
  <c r="E135"/>
  <c r="E130" s="1"/>
  <c r="C135"/>
  <c r="E133"/>
  <c r="C133"/>
  <c r="E131"/>
  <c r="C131"/>
  <c r="D128"/>
  <c r="E125"/>
  <c r="C128"/>
  <c r="D126"/>
  <c r="E126"/>
  <c r="C126"/>
  <c r="E123"/>
  <c r="E120" s="1"/>
  <c r="C123"/>
  <c r="E121"/>
  <c r="C121"/>
  <c r="E117"/>
  <c r="E118"/>
  <c r="C118"/>
  <c r="C117" s="1"/>
  <c r="E115"/>
  <c r="E114" s="1"/>
  <c r="C115"/>
  <c r="C114" s="1"/>
  <c r="E112"/>
  <c r="C112"/>
  <c r="D109"/>
  <c r="E109"/>
  <c r="C109"/>
  <c r="D106"/>
  <c r="E106"/>
  <c r="C106"/>
  <c r="E102"/>
  <c r="C102"/>
  <c r="E98"/>
  <c r="C98"/>
  <c r="D93"/>
  <c r="E93"/>
  <c r="C93"/>
  <c r="E90"/>
  <c r="E87" s="1"/>
  <c r="C90"/>
  <c r="E88"/>
  <c r="C88"/>
  <c r="C87" s="1"/>
  <c r="E85"/>
  <c r="C85"/>
  <c r="E83"/>
  <c r="C83"/>
  <c r="E81"/>
  <c r="C81"/>
  <c r="C80" s="1"/>
  <c r="D76"/>
  <c r="D73" s="1"/>
  <c r="E73"/>
  <c r="C76"/>
  <c r="E74"/>
  <c r="C74"/>
  <c r="E71"/>
  <c r="C71"/>
  <c r="D68"/>
  <c r="E68"/>
  <c r="C68"/>
  <c r="E66"/>
  <c r="C66"/>
  <c r="E63"/>
  <c r="C63"/>
  <c r="E61"/>
  <c r="C61"/>
  <c r="E58"/>
  <c r="C58"/>
  <c r="E56"/>
  <c r="C56"/>
  <c r="E52"/>
  <c r="C52"/>
  <c r="D46"/>
  <c r="C46"/>
  <c r="D44"/>
  <c r="C44"/>
  <c r="D41"/>
  <c r="C41"/>
  <c r="D37"/>
  <c r="D36" s="1"/>
  <c r="E37"/>
  <c r="E36" s="1"/>
  <c r="C37"/>
  <c r="C36" s="1"/>
  <c r="E31"/>
  <c r="E32"/>
  <c r="E34"/>
  <c r="C34"/>
  <c r="C32"/>
  <c r="C31" s="1"/>
  <c r="E28"/>
  <c r="E29"/>
  <c r="C29"/>
  <c r="C28"/>
  <c r="E26"/>
  <c r="C26"/>
  <c r="E23"/>
  <c r="C23"/>
  <c r="D20"/>
  <c r="E20"/>
  <c r="C20"/>
  <c r="E18"/>
  <c r="C18"/>
  <c r="E16"/>
  <c r="C16"/>
  <c r="D11"/>
  <c r="E11"/>
  <c r="C11"/>
  <c r="D9"/>
  <c r="E9"/>
  <c r="C9"/>
  <c r="D118" i="6"/>
  <c r="D117" s="1"/>
  <c r="C118"/>
  <c r="C117"/>
  <c r="D115"/>
  <c r="C115"/>
  <c r="D113"/>
  <c r="C113"/>
  <c r="C112" s="1"/>
  <c r="D110"/>
  <c r="C110"/>
  <c r="D108"/>
  <c r="C108"/>
  <c r="C107" s="1"/>
  <c r="D105"/>
  <c r="D104" s="1"/>
  <c r="C105"/>
  <c r="C104" s="1"/>
  <c r="D102"/>
  <c r="D101" s="1"/>
  <c r="C102"/>
  <c r="C101"/>
  <c r="D99"/>
  <c r="C99"/>
  <c r="D97"/>
  <c r="C97"/>
  <c r="D94"/>
  <c r="C94"/>
  <c r="D92"/>
  <c r="C92"/>
  <c r="D89"/>
  <c r="C89"/>
  <c r="D85"/>
  <c r="D84" s="1"/>
  <c r="C85"/>
  <c r="C84" s="1"/>
  <c r="D82"/>
  <c r="D81" s="1"/>
  <c r="C82"/>
  <c r="C81"/>
  <c r="D79"/>
  <c r="C79"/>
  <c r="D77"/>
  <c r="C77"/>
  <c r="C76" s="1"/>
  <c r="D70"/>
  <c r="D69" s="1"/>
  <c r="C70"/>
  <c r="C69"/>
  <c r="D66"/>
  <c r="C66"/>
  <c r="D64"/>
  <c r="C64"/>
  <c r="D61"/>
  <c r="C61"/>
  <c r="D59"/>
  <c r="C59"/>
  <c r="D56"/>
  <c r="C56"/>
  <c r="D54"/>
  <c r="C54"/>
  <c r="D50"/>
  <c r="C50"/>
  <c r="D44"/>
  <c r="C44"/>
  <c r="D42"/>
  <c r="C42"/>
  <c r="D39"/>
  <c r="C39"/>
  <c r="C38" s="1"/>
  <c r="D35"/>
  <c r="D34" s="1"/>
  <c r="C35"/>
  <c r="C34"/>
  <c r="D32"/>
  <c r="C32"/>
  <c r="D30"/>
  <c r="C30"/>
  <c r="C29"/>
  <c r="D27"/>
  <c r="D26" s="1"/>
  <c r="C27"/>
  <c r="C26" s="1"/>
  <c r="D23"/>
  <c r="C23"/>
  <c r="D20"/>
  <c r="C20"/>
  <c r="D18"/>
  <c r="C18"/>
  <c r="D16"/>
  <c r="C16"/>
  <c r="D11"/>
  <c r="C11"/>
  <c r="D9"/>
  <c r="D8" s="1"/>
  <c r="C9"/>
  <c r="C8" s="1"/>
  <c r="B33" i="3"/>
  <c r="B36" s="1"/>
  <c r="D33"/>
  <c r="C125" i="7" l="1"/>
  <c r="D29" i="6"/>
  <c r="D107"/>
  <c r="D76"/>
  <c r="D8" i="7"/>
  <c r="C120"/>
  <c r="C92"/>
  <c r="C130"/>
  <c r="C8"/>
  <c r="C120" i="4"/>
  <c r="D120"/>
  <c r="C115"/>
  <c r="C6" s="1"/>
  <c r="C30"/>
  <c r="E89"/>
  <c r="C90"/>
  <c r="D89"/>
  <c r="D6" s="1"/>
  <c r="E84"/>
  <c r="C84" s="1"/>
  <c r="E77"/>
  <c r="C77" s="1"/>
  <c r="C70"/>
  <c r="C71"/>
  <c r="C35"/>
  <c r="C36"/>
  <c r="C7"/>
  <c r="D112" i="6"/>
  <c r="D38"/>
  <c r="D36" i="3"/>
  <c r="D27" i="8"/>
  <c r="D29" s="1"/>
  <c r="D92" i="7"/>
  <c r="D40"/>
  <c r="D125"/>
  <c r="C137"/>
  <c r="E92"/>
  <c r="E80"/>
  <c r="C73"/>
  <c r="C40"/>
  <c r="E40"/>
  <c r="E8"/>
  <c r="C7" i="6"/>
  <c r="D7" i="7" l="1"/>
  <c r="C7"/>
  <c r="C89" i="4"/>
  <c r="D7" i="6"/>
  <c r="E7" i="7"/>
</calcChain>
</file>

<file path=xl/sharedStrings.xml><?xml version="1.0" encoding="utf-8"?>
<sst xmlns="http://schemas.openxmlformats.org/spreadsheetml/2006/main" count="1278" uniqueCount="605">
  <si>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</si>
  <si>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</si>
  <si>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</si>
  <si>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</si>
  <si>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</si>
  <si>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</si>
  <si>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</si>
  <si>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</si>
  <si>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</si>
  <si>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</si>
  <si>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</si>
  <si>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</si>
  <si>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</si>
  <si>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</si>
  <si>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</si>
  <si>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</si>
  <si>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</si>
  <si>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</si>
  <si>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</si>
  <si>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</si>
  <si>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</si>
  <si>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</si>
  <si>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</si>
  <si>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</si>
  <si>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</si>
  <si>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</si>
  <si>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</si>
  <si>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</si>
  <si>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</si>
  <si>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</si>
  <si>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</si>
  <si>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</si>
  <si>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</si>
  <si>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</si>
  <si>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</si>
  <si>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</si>
  <si>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</si>
  <si>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</si>
  <si>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</si>
  <si>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</si>
  <si>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</si>
  <si>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</si>
  <si>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</si>
  <si>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</si>
  <si>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</si>
  <si>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</si>
  <si>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</si>
  <si>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</si>
  <si>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</si>
  <si>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</si>
  <si>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</si>
  <si>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</si>
  <si>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</si>
  <si>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</si>
  <si>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</si>
  <si>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</si>
  <si>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</si>
  <si>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</si>
  <si>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</si>
  <si>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</si>
  <si>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</si>
  <si>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</si>
  <si>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</si>
  <si>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</si>
  <si>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</si>
  <si>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</si>
  <si>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</si>
  <si>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</si>
  <si>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</si>
  <si>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</si>
  <si>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</si>
  <si>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</si>
  <si>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</si>
  <si>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</si>
  <si>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</si>
  <si>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2010308</t>
  </si>
  <si>
    <t xml:space="preserve">  信访事务</t>
  </si>
  <si>
    <t>2010399</t>
  </si>
  <si>
    <t xml:space="preserve">  其他政府办公厅（室）及相关机构事务支出</t>
  </si>
  <si>
    <t>20105</t>
  </si>
  <si>
    <t>统计信息事务</t>
  </si>
  <si>
    <t>2010505</t>
  </si>
  <si>
    <t xml:space="preserve">  专项统计业务</t>
  </si>
  <si>
    <t>20113</t>
  </si>
  <si>
    <t>商贸事务</t>
  </si>
  <si>
    <t>2011308</t>
  </si>
  <si>
    <t xml:space="preserve">  招商引资</t>
  </si>
  <si>
    <t>20129</t>
  </si>
  <si>
    <t>群众团体事务</t>
  </si>
  <si>
    <t>2012901</t>
  </si>
  <si>
    <t>2012999</t>
  </si>
  <si>
    <t xml:space="preserve">  其他群众团体事务支出</t>
  </si>
  <si>
    <t>20132</t>
  </si>
  <si>
    <t>组织事务</t>
  </si>
  <si>
    <t>2013202</t>
  </si>
  <si>
    <t xml:space="preserve">  一般行政管理事务</t>
  </si>
  <si>
    <t>2013299</t>
  </si>
  <si>
    <t xml:space="preserve">  其他组织事务支出</t>
  </si>
  <si>
    <t>203</t>
  </si>
  <si>
    <t>国防支出</t>
  </si>
  <si>
    <t>20306</t>
  </si>
  <si>
    <t>国防动员</t>
  </si>
  <si>
    <t>2030607</t>
  </si>
  <si>
    <t xml:space="preserve">  民兵</t>
  </si>
  <si>
    <t>204</t>
  </si>
  <si>
    <t>公共安全支出</t>
  </si>
  <si>
    <t>20402</t>
  </si>
  <si>
    <t>公安</t>
  </si>
  <si>
    <t>2040220</t>
  </si>
  <si>
    <t xml:space="preserve">  执法办案</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</si>
  <si>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</si>
  <si>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</si>
  <si>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</si>
  <si>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</si>
  <si>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</si>
  <si>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</si>
  <si>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</si>
  <si>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</si>
  <si>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</si>
  <si>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</si>
  <si>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</si>
  <si>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</si>
  <si>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</si>
  <si>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</si>
  <si>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</si>
  <si>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</si>
  <si>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</si>
  <si>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</si>
  <si>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</si>
  <si>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</si>
  <si>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</si>
  <si>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</si>
  <si>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</si>
  <si>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</si>
  <si>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</si>
  <si>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</si>
  <si>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</si>
  <si>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</si>
  <si>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</si>
  <si>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</si>
  <si>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2080508</t>
  </si>
  <si>
    <t xml:space="preserve">  对机关事业单位职业年金的补助</t>
  </si>
  <si>
    <t>20807</t>
  </si>
  <si>
    <t>就业补助</t>
  </si>
  <si>
    <t>2080701</t>
  </si>
  <si>
    <t xml:space="preserve">  就业创业服务补贴</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</si>
  <si>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</si>
  <si>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</si>
  <si>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</si>
  <si>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</si>
  <si>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</si>
  <si>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</si>
  <si>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</si>
  <si>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</si>
  <si>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</si>
  <si>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</si>
  <si>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</si>
  <si>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</si>
  <si>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2081006</t>
  </si>
  <si>
    <t xml:space="preserve">  养老服务</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</si>
  <si>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</si>
  <si>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</si>
  <si>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</si>
  <si>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</si>
  <si>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</si>
  <si>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</si>
  <si>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</si>
  <si>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</si>
  <si>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</si>
  <si>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</si>
  <si>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</si>
  <si>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</si>
  <si>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2082202</t>
  </si>
  <si>
    <t xml:space="preserve">  基础设施建设和经济发展</t>
  </si>
  <si>
    <t>20828</t>
  </si>
  <si>
    <t>退役军人管理事务</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</si>
  <si>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</si>
  <si>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</si>
  <si>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</si>
  <si>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</si>
  <si>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</si>
  <si>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</si>
  <si>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</si>
  <si>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</si>
  <si>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</si>
  <si>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</si>
  <si>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</si>
  <si>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</si>
  <si>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</si>
  <si>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</si>
  <si>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</si>
  <si>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</si>
  <si>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</si>
  <si>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</si>
  <si>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</si>
  <si>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</si>
  <si>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</si>
  <si>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</si>
  <si>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</si>
  <si>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</si>
  <si>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</si>
  <si>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</si>
  <si>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21203</t>
  </si>
  <si>
    <t>城乡社区公共设施</t>
  </si>
  <si>
    <t>2120399</t>
  </si>
  <si>
    <t xml:space="preserve">  其他城乡社区公共设施支出</t>
  </si>
  <si>
    <t>213</t>
  </si>
  <si>
    <t>农林水支出</t>
  </si>
  <si>
    <t>21301</t>
  </si>
  <si>
    <t>农业农村</t>
  </si>
  <si>
    <t>2130108</t>
  </si>
  <si>
    <t xml:space="preserve">  病虫害控制</t>
  </si>
  <si>
    <t>2130122</t>
  </si>
  <si>
    <t xml:space="preserve">  农业生产发展</t>
  </si>
  <si>
    <t>21302</t>
  </si>
  <si>
    <t>林业和草原</t>
  </si>
  <si>
    <t>2130205</t>
  </si>
  <si>
    <t xml:space="preserve">  森林资源培育</t>
  </si>
  <si>
    <t>2130234</t>
  </si>
  <si>
    <t xml:space="preserve">  林业草原防灾减灾</t>
  </si>
  <si>
    <t>21303</t>
  </si>
  <si>
    <t>水利</t>
  </si>
  <si>
    <t>2130315</t>
  </si>
  <si>
    <t xml:space="preserve">  抗旱</t>
  </si>
  <si>
    <t>21305</t>
  </si>
  <si>
    <t>巩固脱贫衔接乡村振兴</t>
  </si>
  <si>
    <t>2130501</t>
  </si>
  <si>
    <t>2130599</t>
  </si>
  <si>
    <t xml:space="preserve">  其他巩固脱贫衔接乡村振兴支出</t>
  </si>
  <si>
    <t>21307</t>
  </si>
  <si>
    <t>农村综合改革</t>
  </si>
  <si>
    <t>2130705</t>
  </si>
  <si>
    <t xml:space="preserve">  对村民委员会和村党支部的补助</t>
  </si>
  <si>
    <t>21367</t>
  </si>
  <si>
    <t>三峡水库库区基金支出</t>
  </si>
  <si>
    <t>2136701</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</si>
  <si>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</si>
  <si>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</si>
  <si>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</si>
  <si>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</si>
  <si>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</si>
  <si>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</si>
  <si>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</si>
  <si>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</si>
  <si>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</si>
  <si>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</si>
  <si>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</si>
  <si>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</si>
  <si>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</si>
  <si>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</si>
  <si>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</si>
  <si>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</si>
  <si>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</si>
  <si>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</si>
  <si>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</si>
  <si>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</si>
  <si>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</si>
  <si>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</si>
  <si>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</si>
  <si>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</si>
  <si>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</si>
  <si>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</si>
  <si>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2210105</t>
  </si>
  <si>
    <t xml:space="preserve">  农村危房改造</t>
  </si>
  <si>
    <t>22102</t>
  </si>
  <si>
    <t>住房改革支出</t>
  </si>
  <si>
    <t>2210201</t>
  </si>
  <si>
    <t xml:space="preserve">  住房公积金</t>
  </si>
  <si>
    <t>229</t>
  </si>
  <si>
    <t>其他支出</t>
  </si>
  <si>
    <t>22960</t>
  </si>
  <si>
    <t>彩票公益金安排的支出</t>
  </si>
  <si>
    <t>2296002</t>
  </si>
  <si>
    <t xml:space="preserve">  用于社会福利的彩票公益金支出</t>
  </si>
  <si>
    <t>支出决算表</t>
  </si>
  <si>
    <t>公开03表</t>
  </si>
  <si>
    <t>基本支出</t>
  </si>
  <si>
    <t>项目支出</t>
  </si>
  <si>
    <t>上缴上级支出</t>
  </si>
  <si>
    <t>经营支出</t>
  </si>
  <si>
    <t>对附属单位补助支出</t>
  </si>
  <si>
    <t>20136</t>
  </si>
  <si>
    <t>其他共产党事务支出</t>
  </si>
  <si>
    <t>2013699</t>
  </si>
  <si>
    <t xml:space="preserve">  其他共产党事务支出</t>
  </si>
  <si>
    <t>20899</t>
  </si>
  <si>
    <t>其他社会保障和就业支出</t>
  </si>
  <si>
    <t>2089999</t>
  </si>
  <si>
    <t xml:space="preserve">  其他社会保障和就业支出</t>
  </si>
  <si>
    <t>21105</t>
  </si>
  <si>
    <t>天然林保护</t>
  </si>
  <si>
    <t>2110501</t>
  </si>
  <si>
    <t xml:space="preserve">  森林管护</t>
  </si>
  <si>
    <t>21205</t>
  </si>
  <si>
    <t>城乡社区环境卫生</t>
  </si>
  <si>
    <t>2120501</t>
  </si>
  <si>
    <t xml:space="preserve">  城乡社区环境卫生</t>
  </si>
  <si>
    <t>2130135</t>
  </si>
  <si>
    <t xml:space="preserve">  农业资源保护修复与利用</t>
  </si>
  <si>
    <t>2130207</t>
  </si>
  <si>
    <t xml:space="preserve">  森林资源管理</t>
  </si>
  <si>
    <t>2130319</t>
  </si>
  <si>
    <t xml:space="preserve">  江河湖库水系综合整治</t>
  </si>
  <si>
    <t>2130399</t>
  </si>
  <si>
    <t xml:space="preserve">  其他水利支出</t>
  </si>
  <si>
    <t>2130701</t>
  </si>
  <si>
    <t xml:space="preserve">  对村级公益事业建设的补助</t>
  </si>
  <si>
    <t>224</t>
  </si>
  <si>
    <t>灾害防治及应急管理支出</t>
  </si>
  <si>
    <t>22406</t>
  </si>
  <si>
    <t>自然灾害防治</t>
  </si>
  <si>
    <t>2240601</t>
  </si>
  <si>
    <t xml:space="preserve">  地质灾害防治</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</si>
  <si>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</si>
  <si>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</si>
  <si>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</si>
  <si>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</si>
  <si>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</si>
  <si>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</si>
  <si>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</si>
  <si>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</si>
  <si>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22999</t>
  </si>
  <si>
    <t>2299999</t>
  </si>
  <si>
    <t xml:space="preserve">  其他支出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</si>
  <si>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</si>
  <si>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</si>
  <si>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</si>
  <si>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</si>
  <si>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</si>
  <si>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</si>
  <si>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</si>
  <si>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</si>
  <si>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</si>
  <si>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</si>
  <si>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</si>
  <si>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</si>
  <si>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</si>
  <si>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</si>
  <si>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</si>
  <si>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</si>
  <si>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</si>
  <si>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</si>
  <si>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</si>
  <si>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</si>
  <si>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</si>
  <si>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</si>
  <si>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</si>
  <si>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</si>
  <si>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</si>
  <si>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</si>
  <si>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</si>
  <si>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</si>
  <si>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</si>
  <si>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</si>
  <si>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</si>
  <si>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</si>
  <si>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</si>
  <si>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</si>
  <si>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</si>
  <si>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</si>
  <si>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</si>
  <si>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</si>
  <si>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</si>
  <si>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</si>
  <si>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</si>
  <si>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</si>
  <si>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</si>
  <si>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</si>
  <si>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</si>
  <si>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</si>
  <si>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</si>
  <si>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</si>
  <si>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</si>
  <si>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</si>
  <si>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</si>
  <si>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</si>
  <si>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</si>
  <si>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</si>
  <si>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</si>
  <si>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</si>
  <si>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</si>
  <si>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</si>
  <si>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</si>
  <si>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</si>
  <si>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</si>
  <si>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</si>
  <si>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</si>
  <si>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</si>
  <si>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</si>
  <si>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</si>
  <si>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</si>
  <si>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</si>
  <si>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</si>
  <si>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</si>
  <si>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</si>
  <si>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</si>
  <si>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</si>
  <si>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</si>
  <si>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</si>
  <si>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</si>
  <si>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</si>
  <si>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</si>
  <si>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</si>
  <si>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</si>
  <si>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</si>
  <si>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</si>
  <si>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</si>
  <si>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</si>
  <si>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</si>
  <si>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</si>
  <si>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</si>
  <si>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</si>
  <si>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</si>
  <si>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</si>
  <si>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</si>
  <si>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</si>
  <si>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</si>
  <si>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</si>
  <si>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</si>
  <si>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</si>
  <si>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</si>
  <si>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</si>
  <si>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</si>
  <si>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</si>
  <si>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</si>
  <si>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</si>
  <si>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</si>
  <si>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</si>
  <si>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</si>
  <si>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</si>
  <si>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</si>
  <si>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</si>
  <si>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</si>
  <si>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</si>
  <si>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</si>
  <si>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</si>
  <si>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</si>
  <si>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</si>
  <si>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</si>
  <si>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</si>
  <si>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</si>
  <si>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</si>
  <si>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</si>
  <si>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</si>
  <si>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</si>
  <si>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</si>
  <si>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</si>
  <si>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</si>
  <si>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</si>
  <si>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</si>
  <si>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</si>
  <si>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</si>
  <si>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</si>
  <si>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</si>
  <si>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</si>
  <si>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</si>
  <si>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</si>
  <si>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</si>
  <si>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</si>
  <si>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</si>
  <si>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</si>
  <si>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</si>
  <si>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</si>
  <si>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</si>
  <si>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</si>
  <si>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</si>
  <si>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</si>
  <si>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</si>
  <si>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</si>
  <si>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</si>
  <si>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</si>
  <si>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</si>
  <si>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</si>
  <si>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</si>
  <si>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</si>
  <si>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</si>
  <si>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</si>
  <si>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</si>
  <si>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</si>
  <si>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</si>
  <si>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</si>
  <si>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</si>
  <si>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</si>
  <si>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</si>
  <si>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</si>
  <si>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</si>
  <si>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</si>
  <si>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</si>
  <si>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</si>
  <si>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</si>
  <si>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</si>
  <si>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</si>
  <si>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</si>
  <si>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</si>
  <si>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</si>
  <si>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</si>
  <si>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</si>
  <si>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</si>
  <si>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</si>
  <si>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</si>
  <si>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</si>
  <si>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</si>
  <si>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</si>
  <si>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</si>
  <si>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</si>
  <si>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</si>
  <si>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</si>
  <si>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</si>
  <si>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</si>
  <si>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</si>
  <si>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</si>
  <si>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</si>
  <si>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</si>
  <si>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</si>
  <si>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</si>
  <si>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</si>
  <si>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</si>
  <si>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</si>
  <si>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</si>
  <si>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</si>
  <si>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</si>
  <si>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</si>
  <si>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</si>
  <si>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</si>
  <si>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</si>
  <si>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</si>
  <si>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</si>
  <si>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</si>
  <si>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</si>
  <si>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</si>
  <si>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</si>
  <si>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</si>
  <si>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</si>
  <si>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</si>
  <si>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</si>
  <si>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</si>
  <si>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</si>
  <si>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</si>
  <si>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</si>
  <si>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</si>
  <si>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</si>
  <si>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</si>
  <si>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</si>
  <si>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</si>
  <si>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</si>
  <si>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</si>
  <si>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</si>
  <si>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</si>
  <si>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</si>
  <si>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</si>
  <si>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</si>
  <si>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</si>
  <si>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</si>
  <si>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</si>
  <si>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</si>
  <si>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</si>
  <si>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</si>
  <si>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</si>
  <si>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</si>
  <si>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</si>
  <si>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</si>
  <si>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</si>
  <si>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</si>
  <si>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</si>
  <si>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</si>
  <si>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</si>
  <si>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</si>
  <si>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</si>
  <si>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</si>
  <si>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</si>
  <si>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</si>
  <si>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</si>
  <si>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</si>
  <si>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</si>
  <si>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</si>
  <si>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</si>
  <si>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</si>
  <si>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</si>
  <si>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</si>
  <si>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</si>
  <si>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</si>
  <si>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</si>
  <si>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</si>
  <si>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</si>
  <si>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</si>
  <si>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</si>
  <si>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</si>
  <si>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</si>
  <si>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t>公开部门：重庆市梁平区明达镇人民政府</t>
    <phoneticPr fontId="39" type="noConversion"/>
  </si>
  <si>
    <t>2010350</t>
  </si>
  <si>
    <t xml:space="preserve">  事业运行</t>
  </si>
  <si>
    <t>2080109</t>
  </si>
  <si>
    <t xml:space="preserve">  社会保险经办机构</t>
  </si>
  <si>
    <t>2080502</t>
  </si>
  <si>
    <t xml:space="preserve">  事业单位离退休</t>
  </si>
  <si>
    <t>2082850</t>
  </si>
  <si>
    <t>2101102</t>
  </si>
  <si>
    <t xml:space="preserve">  事业单位医疗</t>
  </si>
  <si>
    <t>2130104</t>
  </si>
  <si>
    <t>公开部门：重庆市梁平区明达镇人民政府</t>
    <phoneticPr fontId="39" type="noConversion"/>
  </si>
  <si>
    <t xml:space="preserve">      本表为空的单位应将空表公开，并注明：本单位无相关数据，故本表为空。     </t>
  </si>
  <si>
    <r>
      <t>本表为空的部门应将空表公开，并注明：</t>
    </r>
    <r>
      <rPr>
        <b/>
        <sz val="9"/>
        <rFont val="宋体"/>
        <family val="3"/>
        <charset val="134"/>
        <scheme val="minor"/>
      </rPr>
      <t>本单位无政府性基金收入，也没有使用政府性基金安排的支出，故本表无数据。</t>
    </r>
  </si>
  <si>
    <t>社会保障和就业支出</t>
    <phoneticPr fontId="39" type="noConversion"/>
  </si>
  <si>
    <t>农林水支出</t>
    <phoneticPr fontId="39" type="noConversion"/>
  </si>
  <si>
    <t>其他支出</t>
    <phoneticPr fontId="39"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</si>
</sst>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4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color indexed="8"/>
      <name val="宋体"/>
      <family val="3"/>
      <charset val="134"/>
    </font>
    <font>
      <sz val="9"/>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b/>
      <sz val="12"/>
      <name val="楷体_GB2312"/>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b/>
      <sz val="9"/>
      <name val="宋体"/>
      <family val="3"/>
      <charset val="134"/>
      <scheme val="minor"/>
    </font>
    <font>
      <sz val="9"/>
      <name val="仿宋"/>
      <family val="3"/>
      <charset val="134"/>
    </font>
    <font>
      <sz val="9"/>
      <name val="Arial"/>
      <family val="2"/>
    </font>
    <font>
      <sz val="9"/>
      <name val="黑体"/>
      <family val="3"/>
      <charset val="134"/>
    </font>
    <font>
      <b/>
      <sz val="9"/>
      <name val="仿宋"/>
      <family val="3"/>
      <charset val="134"/>
    </font>
    <font>
      <sz val="9"/>
      <color indexed="8"/>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rgb="FF000000"/>
      </bottom>
      <diagonal/>
    </border>
    <border>
      <left/>
      <right/>
      <top/>
      <bottom style="thin">
        <color indexed="8"/>
      </bottom>
      <diagonal/>
    </border>
  </borders>
  <cellStyleXfs count="598">
    <xf numFmtId="0" fontId="0" fillId="0" borderId="0">
      <alignment vertical="center"/>
    </xf>
    <xf numFmtId="0" fontId="17" fillId="4" borderId="0" applyNumberFormat="0" applyBorder="0" applyAlignment="0" applyProtection="0">
      <alignment vertical="center"/>
    </xf>
    <xf numFmtId="0" fontId="18" fillId="5" borderId="0" applyNumberFormat="0" applyBorder="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0" fillId="0" borderId="25" applyNumberFormat="0" applyFill="0" applyAlignment="0" applyProtection="0">
      <alignment vertical="center"/>
    </xf>
    <xf numFmtId="0" fontId="6" fillId="6" borderId="0" applyNumberFormat="0" applyBorder="0" applyAlignment="0" applyProtection="0">
      <alignment vertical="center"/>
    </xf>
    <xf numFmtId="0" fontId="18" fillId="7"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21" fillId="3" borderId="26"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6" fillId="13" borderId="0" applyNumberFormat="0" applyBorder="0" applyAlignment="0" applyProtection="0">
      <alignment vertical="center"/>
    </xf>
    <xf numFmtId="0" fontId="22" fillId="14" borderId="0" applyNumberFormat="0" applyBorder="0" applyAlignment="0" applyProtection="0">
      <alignment vertical="center"/>
    </xf>
    <xf numFmtId="0" fontId="6" fillId="8" borderId="0" applyNumberFormat="0" applyBorder="0" applyAlignment="0" applyProtection="0">
      <alignment vertical="center"/>
    </xf>
    <xf numFmtId="0" fontId="18" fillId="7" borderId="0" applyNumberFormat="0" applyBorder="0" applyAlignment="0" applyProtection="0">
      <alignment vertical="center"/>
    </xf>
    <xf numFmtId="0" fontId="7" fillId="0" borderId="0"/>
    <xf numFmtId="0" fontId="23" fillId="0" borderId="0" applyNumberFormat="0" applyFill="0" applyBorder="0" applyAlignment="0" applyProtection="0">
      <alignment vertical="center"/>
    </xf>
    <xf numFmtId="0" fontId="7" fillId="15" borderId="27" applyNumberFormat="0" applyFont="0" applyAlignment="0" applyProtection="0">
      <alignment vertical="center"/>
    </xf>
    <xf numFmtId="0" fontId="18" fillId="7" borderId="0" applyNumberFormat="0" applyBorder="0" applyAlignment="0" applyProtection="0">
      <alignment vertical="center"/>
    </xf>
    <xf numFmtId="0" fontId="6" fillId="8" borderId="0" applyNumberFormat="0" applyBorder="0" applyAlignment="0" applyProtection="0">
      <alignment vertical="center"/>
    </xf>
    <xf numFmtId="0" fontId="18" fillId="16" borderId="0" applyNumberFormat="0" applyBorder="0" applyAlignment="0" applyProtection="0">
      <alignment vertical="center"/>
    </xf>
    <xf numFmtId="0" fontId="6" fillId="17" borderId="0" applyNumberFormat="0" applyBorder="0" applyAlignment="0" applyProtection="0">
      <alignment vertical="center"/>
    </xf>
    <xf numFmtId="0" fontId="24" fillId="18" borderId="0" applyNumberFormat="0" applyBorder="0" applyAlignment="0" applyProtection="0">
      <alignment vertical="center"/>
    </xf>
    <xf numFmtId="0" fontId="6" fillId="13"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21" fillId="3" borderId="26" applyNumberFormat="0" applyAlignment="0" applyProtection="0">
      <alignment vertical="center"/>
    </xf>
    <xf numFmtId="0" fontId="18" fillId="7" borderId="0" applyNumberFormat="0" applyBorder="0" applyAlignment="0" applyProtection="0">
      <alignment vertical="center"/>
    </xf>
    <xf numFmtId="0" fontId="25" fillId="19" borderId="28" applyNumberFormat="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18" fillId="12" borderId="0" applyNumberFormat="0" applyBorder="0" applyAlignment="0" applyProtection="0">
      <alignment vertical="center"/>
    </xf>
    <xf numFmtId="0" fontId="6" fillId="7" borderId="0" applyNumberFormat="0" applyBorder="0" applyAlignment="0" applyProtection="0">
      <alignment vertical="center"/>
    </xf>
    <xf numFmtId="0" fontId="26" fillId="3" borderId="29" applyNumberFormat="0" applyAlignment="0" applyProtection="0">
      <alignment vertical="center"/>
    </xf>
    <xf numFmtId="0" fontId="6" fillId="21" borderId="0" applyNumberFormat="0" applyBorder="0" applyAlignment="0" applyProtection="0">
      <alignment vertical="center"/>
    </xf>
    <xf numFmtId="0" fontId="20" fillId="0" borderId="25" applyNumberFormat="0" applyFill="0" applyAlignment="0" applyProtection="0">
      <alignment vertical="center"/>
    </xf>
    <xf numFmtId="0" fontId="18" fillId="7" borderId="0" applyNumberFormat="0" applyBorder="0" applyAlignment="0" applyProtection="0">
      <alignment vertical="center"/>
    </xf>
    <xf numFmtId="0" fontId="26" fillId="3" borderId="29" applyNumberFormat="0" applyAlignment="0" applyProtection="0">
      <alignment vertical="center"/>
    </xf>
    <xf numFmtId="0" fontId="18" fillId="16" borderId="0" applyNumberFormat="0" applyBorder="0" applyAlignment="0" applyProtection="0">
      <alignment vertical="center"/>
    </xf>
    <xf numFmtId="0" fontId="25" fillId="19" borderId="28" applyNumberFormat="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0" fontId="19" fillId="0" borderId="24" applyNumberFormat="0" applyFill="0" applyAlignment="0" applyProtection="0">
      <alignment vertical="center"/>
    </xf>
    <xf numFmtId="0" fontId="17" fillId="16" borderId="0" applyNumberFormat="0" applyBorder="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176" fontId="27" fillId="0" borderId="0"/>
    <xf numFmtId="0" fontId="20" fillId="0" borderId="25" applyNumberFormat="0" applyFill="0" applyAlignment="0" applyProtection="0">
      <alignment vertical="center"/>
    </xf>
    <xf numFmtId="0" fontId="26" fillId="3" borderId="29" applyNumberFormat="0" applyAlignment="0" applyProtection="0">
      <alignment vertical="center"/>
    </xf>
    <xf numFmtId="0" fontId="18" fillId="16" borderId="0" applyNumberFormat="0" applyBorder="0" applyAlignment="0" applyProtection="0">
      <alignment vertical="center"/>
    </xf>
    <xf numFmtId="0" fontId="21" fillId="3" borderId="26" applyNumberFormat="0" applyAlignment="0" applyProtection="0">
      <alignment vertical="center"/>
    </xf>
    <xf numFmtId="0" fontId="18" fillId="4" borderId="0" applyNumberFormat="0" applyBorder="0" applyAlignment="0" applyProtection="0">
      <alignment vertical="center"/>
    </xf>
    <xf numFmtId="0" fontId="21" fillId="3" borderId="26" applyNumberFormat="0" applyAlignment="0" applyProtection="0">
      <alignment vertical="center"/>
    </xf>
    <xf numFmtId="0" fontId="6" fillId="13" borderId="0" applyNumberFormat="0" applyBorder="0" applyAlignment="0" applyProtection="0">
      <alignment vertical="center"/>
    </xf>
    <xf numFmtId="0" fontId="18" fillId="4" borderId="0" applyNumberFormat="0" applyBorder="0" applyAlignment="0" applyProtection="0">
      <alignment vertical="center"/>
    </xf>
    <xf numFmtId="0" fontId="6" fillId="21" borderId="0" applyNumberFormat="0" applyBorder="0" applyAlignment="0" applyProtection="0">
      <alignment vertical="center"/>
    </xf>
    <xf numFmtId="0" fontId="28" fillId="22" borderId="0" applyNumberFormat="0" applyBorder="0" applyAlignment="0" applyProtection="0">
      <alignment vertical="center"/>
    </xf>
    <xf numFmtId="0" fontId="21" fillId="3" borderId="26" applyNumberFormat="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29" fillId="21"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23" borderId="0" applyNumberFormat="0" applyBorder="0" applyAlignment="0" applyProtection="0">
      <alignment vertical="center"/>
    </xf>
    <xf numFmtId="0" fontId="29" fillId="21" borderId="0" applyNumberFormat="0" applyBorder="0" applyAlignment="0" applyProtection="0">
      <alignment vertical="center"/>
    </xf>
    <xf numFmtId="0" fontId="6" fillId="6" borderId="0" applyNumberFormat="0" applyBorder="0" applyAlignment="0" applyProtection="0">
      <alignment vertical="center"/>
    </xf>
    <xf numFmtId="0" fontId="21" fillId="3" borderId="26" applyNumberFormat="0" applyAlignment="0" applyProtection="0">
      <alignment vertical="center"/>
    </xf>
    <xf numFmtId="0" fontId="6" fillId="6" borderId="0" applyNumberFormat="0" applyBorder="0" applyAlignment="0" applyProtection="0">
      <alignment vertical="center"/>
    </xf>
    <xf numFmtId="0" fontId="29" fillId="21" borderId="0" applyNumberFormat="0" applyBorder="0" applyAlignment="0" applyProtection="0">
      <alignment vertical="center"/>
    </xf>
    <xf numFmtId="0" fontId="6" fillId="6" borderId="0" applyNumberFormat="0" applyBorder="0" applyAlignment="0" applyProtection="0">
      <alignment vertical="center"/>
    </xf>
    <xf numFmtId="0" fontId="20" fillId="0" borderId="25" applyNumberFormat="0" applyFill="0" applyAlignment="0" applyProtection="0">
      <alignment vertical="center"/>
    </xf>
    <xf numFmtId="0" fontId="6" fillId="6" borderId="0" applyNumberFormat="0" applyBorder="0" applyAlignment="0" applyProtection="0">
      <alignment vertical="center"/>
    </xf>
    <xf numFmtId="0" fontId="30" fillId="0" borderId="30" applyNumberFormat="0" applyFill="0" applyAlignment="0" applyProtection="0">
      <alignment vertical="center"/>
    </xf>
    <xf numFmtId="0" fontId="29" fillId="21" borderId="0" applyNumberFormat="0" applyBorder="0" applyAlignment="0" applyProtection="0">
      <alignment vertical="center"/>
    </xf>
    <xf numFmtId="0" fontId="6" fillId="13"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6" fillId="6" borderId="0" applyNumberFormat="0" applyBorder="0" applyAlignment="0" applyProtection="0">
      <alignment vertical="center"/>
    </xf>
    <xf numFmtId="0" fontId="21" fillId="3" borderId="26"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6" borderId="0" applyNumberFormat="0" applyBorder="0" applyAlignment="0" applyProtection="0">
      <alignment vertical="center"/>
    </xf>
    <xf numFmtId="0" fontId="21" fillId="3" borderId="26" applyNumberFormat="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9" fillId="21" borderId="0" applyNumberFormat="0" applyBorder="0" applyAlignment="0" applyProtection="0">
      <alignment vertical="center"/>
    </xf>
    <xf numFmtId="0" fontId="6" fillId="18" borderId="0" applyNumberFormat="0" applyBorder="0" applyAlignment="0" applyProtection="0">
      <alignment vertical="center"/>
    </xf>
    <xf numFmtId="0" fontId="20" fillId="0" borderId="25"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0" fillId="0" borderId="25" applyNumberFormat="0" applyFill="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31" fillId="0" borderId="31" applyNumberFormat="0" applyFill="0" applyAlignment="0" applyProtection="0">
      <alignment vertical="center"/>
    </xf>
    <xf numFmtId="0" fontId="29" fillId="21" borderId="0" applyNumberFormat="0" applyBorder="0" applyAlignment="0" applyProtection="0">
      <alignment vertical="center"/>
    </xf>
    <xf numFmtId="0" fontId="6" fillId="18" borderId="0" applyNumberFormat="0" applyBorder="0" applyAlignment="0" applyProtection="0">
      <alignment vertical="center"/>
    </xf>
    <xf numFmtId="0" fontId="6" fillId="21" borderId="0" applyNumberFormat="0" applyBorder="0" applyAlignment="0" applyProtection="0">
      <alignment vertical="center"/>
    </xf>
    <xf numFmtId="0" fontId="20" fillId="0" borderId="25" applyNumberFormat="0" applyFill="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28" fillId="22" borderId="0" applyNumberFormat="0" applyBorder="0" applyAlignment="0" applyProtection="0">
      <alignment vertical="center"/>
    </xf>
    <xf numFmtId="0" fontId="21" fillId="3" borderId="26" applyNumberFormat="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31" fillId="0" borderId="0" applyNumberFormat="0" applyFill="0" applyBorder="0" applyAlignment="0" applyProtection="0">
      <alignment vertical="center"/>
    </xf>
    <xf numFmtId="0" fontId="6" fillId="21" borderId="0" applyNumberFormat="0" applyBorder="0" applyAlignment="0" applyProtection="0">
      <alignment vertical="center"/>
    </xf>
    <xf numFmtId="0" fontId="18" fillId="24" borderId="0" applyNumberFormat="0" applyBorder="0" applyAlignment="0" applyProtection="0">
      <alignment vertical="center"/>
    </xf>
    <xf numFmtId="0" fontId="26" fillId="3" borderId="29" applyNumberFormat="0" applyAlignment="0" applyProtection="0">
      <alignment vertical="center"/>
    </xf>
    <xf numFmtId="0" fontId="7" fillId="0" borderId="0"/>
    <xf numFmtId="0" fontId="6" fillId="8" borderId="0" applyNumberFormat="0" applyBorder="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0" fontId="27" fillId="0" borderId="0"/>
    <xf numFmtId="0" fontId="6" fillId="8" borderId="0" applyNumberFormat="0" applyBorder="0" applyAlignment="0" applyProtection="0">
      <alignment vertical="center"/>
    </xf>
    <xf numFmtId="0" fontId="26" fillId="3" borderId="29" applyNumberFormat="0" applyAlignment="0" applyProtection="0">
      <alignment vertical="center"/>
    </xf>
    <xf numFmtId="0" fontId="7" fillId="0" borderId="0"/>
    <xf numFmtId="0" fontId="6" fillId="8" borderId="0" applyNumberFormat="0" applyBorder="0" applyAlignment="0" applyProtection="0">
      <alignment vertical="center"/>
    </xf>
    <xf numFmtId="0" fontId="20" fillId="0" borderId="25" applyNumberFormat="0" applyFill="0" applyAlignment="0" applyProtection="0">
      <alignment vertical="center"/>
    </xf>
    <xf numFmtId="0" fontId="6" fillId="8" borderId="0" applyNumberFormat="0" applyBorder="0" applyAlignment="0" applyProtection="0">
      <alignment vertical="center"/>
    </xf>
    <xf numFmtId="0" fontId="7" fillId="0" borderId="0"/>
    <xf numFmtId="0" fontId="6" fillId="8" borderId="0" applyNumberFormat="0" applyBorder="0" applyAlignment="0" applyProtection="0">
      <alignment vertical="center"/>
    </xf>
    <xf numFmtId="0" fontId="32" fillId="20" borderId="26" applyNumberFormat="0" applyAlignment="0" applyProtection="0">
      <alignment vertical="center"/>
    </xf>
    <xf numFmtId="0" fontId="7" fillId="0" borderId="0"/>
    <xf numFmtId="0" fontId="6" fillId="8" borderId="0" applyNumberFormat="0" applyBorder="0" applyAlignment="0" applyProtection="0">
      <alignment vertical="center"/>
    </xf>
    <xf numFmtId="0" fontId="18" fillId="7" borderId="0" applyNumberFormat="0" applyBorder="0" applyAlignment="0" applyProtection="0">
      <alignment vertical="center"/>
    </xf>
    <xf numFmtId="0" fontId="7" fillId="0" borderId="0"/>
    <xf numFmtId="0" fontId="6" fillId="8" borderId="0" applyNumberFormat="0" applyBorder="0" applyAlignment="0" applyProtection="0">
      <alignment vertical="center"/>
    </xf>
    <xf numFmtId="0" fontId="32" fillId="20" borderId="26" applyNumberFormat="0" applyAlignment="0" applyProtection="0">
      <alignment vertical="center"/>
    </xf>
    <xf numFmtId="0" fontId="18" fillId="7" borderId="0" applyNumberFormat="0" applyBorder="0" applyAlignment="0" applyProtection="0">
      <alignment vertical="center"/>
    </xf>
    <xf numFmtId="0" fontId="7" fillId="15" borderId="27" applyNumberFormat="0" applyFont="0" applyAlignment="0" applyProtection="0">
      <alignment vertical="center"/>
    </xf>
    <xf numFmtId="0" fontId="18" fillId="7" borderId="0" applyNumberFormat="0" applyBorder="0" applyAlignment="0" applyProtection="0">
      <alignment vertical="center"/>
    </xf>
    <xf numFmtId="0" fontId="6" fillId="8" borderId="0" applyNumberFormat="0" applyBorder="0" applyAlignment="0" applyProtection="0">
      <alignment vertical="center"/>
    </xf>
    <xf numFmtId="0" fontId="18" fillId="16" borderId="0" applyNumberFormat="0" applyBorder="0" applyAlignment="0" applyProtection="0">
      <alignment vertical="center"/>
    </xf>
    <xf numFmtId="0" fontId="6" fillId="8" borderId="0" applyNumberFormat="0" applyBorder="0" applyAlignment="0" applyProtection="0">
      <alignment vertical="center"/>
    </xf>
    <xf numFmtId="0" fontId="7" fillId="15" borderId="27" applyNumberFormat="0" applyFont="0" applyAlignment="0" applyProtection="0">
      <alignment vertical="center"/>
    </xf>
    <xf numFmtId="0" fontId="18" fillId="7" borderId="0" applyNumberFormat="0" applyBorder="0" applyAlignment="0" applyProtection="0">
      <alignment vertical="center"/>
    </xf>
    <xf numFmtId="0" fontId="6" fillId="8" borderId="0" applyNumberFormat="0" applyBorder="0" applyAlignment="0" applyProtection="0">
      <alignment vertical="center"/>
    </xf>
    <xf numFmtId="0" fontId="18" fillId="7" borderId="0" applyNumberFormat="0" applyBorder="0" applyAlignment="0" applyProtection="0">
      <alignment vertical="center"/>
    </xf>
    <xf numFmtId="0" fontId="10" fillId="0" borderId="0">
      <alignment vertical="center"/>
    </xf>
    <xf numFmtId="0" fontId="18" fillId="7" borderId="0" applyNumberFormat="0" applyBorder="0" applyAlignment="0" applyProtection="0">
      <alignment vertical="center"/>
    </xf>
    <xf numFmtId="0" fontId="6" fillId="8" borderId="0" applyNumberFormat="0" applyBorder="0" applyAlignment="0" applyProtection="0">
      <alignment vertical="center"/>
    </xf>
    <xf numFmtId="0" fontId="18"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24" fillId="18"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17" borderId="0" applyNumberFormat="0" applyBorder="0" applyAlignment="0" applyProtection="0">
      <alignment vertical="center"/>
    </xf>
    <xf numFmtId="0" fontId="18" fillId="1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18" fillId="12"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6" fillId="20" borderId="0" applyNumberFormat="0" applyBorder="0" applyAlignment="0" applyProtection="0">
      <alignment vertical="center"/>
    </xf>
    <xf numFmtId="0" fontId="18" fillId="12" borderId="0" applyNumberFormat="0" applyBorder="0" applyAlignment="0" applyProtection="0">
      <alignment vertical="center"/>
    </xf>
    <xf numFmtId="0" fontId="6" fillId="20" borderId="0" applyNumberFormat="0" applyBorder="0" applyAlignment="0" applyProtection="0">
      <alignment vertical="center"/>
    </xf>
    <xf numFmtId="0" fontId="18" fillId="12"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6" fillId="20" borderId="0" applyNumberFormat="0" applyBorder="0" applyAlignment="0" applyProtection="0">
      <alignment vertical="center"/>
    </xf>
    <xf numFmtId="0" fontId="18" fillId="12" borderId="0" applyNumberFormat="0" applyBorder="0" applyAlignment="0" applyProtection="0">
      <alignment vertical="center"/>
    </xf>
    <xf numFmtId="0" fontId="6" fillId="20" borderId="0" applyNumberFormat="0" applyBorder="0" applyAlignment="0" applyProtection="0">
      <alignment vertical="center"/>
    </xf>
    <xf numFmtId="0" fontId="18" fillId="12" borderId="0" applyNumberFormat="0" applyBorder="0" applyAlignment="0" applyProtection="0">
      <alignment vertical="center"/>
    </xf>
    <xf numFmtId="0" fontId="6" fillId="23" borderId="0" applyNumberFormat="0" applyBorder="0" applyAlignment="0" applyProtection="0">
      <alignment vertical="center"/>
    </xf>
    <xf numFmtId="0" fontId="17" fillId="16"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7" fillId="7"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23"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3"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4" fillId="18"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1" fillId="3" borderId="26" applyNumberFormat="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33" fillId="0" borderId="0" applyNumberFormat="0" applyFill="0" applyBorder="0" applyAlignment="0" applyProtection="0">
      <alignment vertical="center"/>
    </xf>
    <xf numFmtId="0" fontId="6" fillId="10" borderId="0" applyNumberFormat="0" applyBorder="0" applyAlignment="0" applyProtection="0">
      <alignment vertical="center"/>
    </xf>
    <xf numFmtId="0" fontId="33" fillId="0" borderId="0" applyNumberForma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8" borderId="0" applyNumberFormat="0" applyBorder="0" applyAlignment="0" applyProtection="0">
      <alignment vertical="center"/>
    </xf>
    <xf numFmtId="0" fontId="19" fillId="0" borderId="24" applyNumberFormat="0" applyFill="0" applyAlignment="0" applyProtection="0">
      <alignment vertical="center"/>
    </xf>
    <xf numFmtId="0" fontId="25" fillId="19" borderId="28" applyNumberFormat="0" applyAlignment="0" applyProtection="0">
      <alignment vertical="center"/>
    </xf>
    <xf numFmtId="0" fontId="6" fillId="8" borderId="0" applyNumberFormat="0" applyBorder="0" applyAlignment="0" applyProtection="0">
      <alignment vertical="center"/>
    </xf>
    <xf numFmtId="0" fontId="25" fillId="19" borderId="28" applyNumberFormat="0" applyAlignment="0" applyProtection="0">
      <alignment vertical="center"/>
    </xf>
    <xf numFmtId="0" fontId="6" fillId="8" borderId="0" applyNumberFormat="0" applyBorder="0" applyAlignment="0" applyProtection="0">
      <alignment vertical="center"/>
    </xf>
    <xf numFmtId="0" fontId="21" fillId="3" borderId="26" applyNumberFormat="0" applyAlignment="0" applyProtection="0">
      <alignment vertical="center"/>
    </xf>
    <xf numFmtId="0" fontId="6" fillId="8" borderId="0" applyNumberFormat="0" applyBorder="0" applyAlignment="0" applyProtection="0">
      <alignment vertical="center"/>
    </xf>
    <xf numFmtId="0" fontId="17" fillId="5" borderId="0" applyNumberFormat="0" applyBorder="0" applyAlignment="0" applyProtection="0">
      <alignment vertical="center"/>
    </xf>
    <xf numFmtId="0" fontId="19" fillId="0" borderId="24"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7" fillId="25" borderId="0" applyNumberFormat="0" applyBorder="0" applyAlignment="0" applyProtection="0">
      <alignment vertical="center"/>
    </xf>
    <xf numFmtId="0" fontId="19" fillId="0" borderId="24" applyNumberFormat="0" applyFill="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32" fillId="20" borderId="26" applyNumberFormat="0" applyAlignment="0" applyProtection="0">
      <alignment vertical="center"/>
    </xf>
    <xf numFmtId="0" fontId="6" fillId="8" borderId="0" applyNumberFormat="0" applyBorder="0" applyAlignment="0" applyProtection="0">
      <alignment vertical="center"/>
    </xf>
    <xf numFmtId="0" fontId="17" fillId="12" borderId="0" applyNumberFormat="0" applyBorder="0" applyAlignment="0" applyProtection="0">
      <alignment vertical="center"/>
    </xf>
    <xf numFmtId="0" fontId="19" fillId="0" borderId="24" applyNumberFormat="0" applyFill="0" applyAlignment="0" applyProtection="0">
      <alignment vertical="center"/>
    </xf>
    <xf numFmtId="0" fontId="32" fillId="20" borderId="26" applyNumberFormat="0" applyAlignment="0" applyProtection="0">
      <alignment vertical="center"/>
    </xf>
    <xf numFmtId="0" fontId="6" fillId="8" borderId="0" applyNumberFormat="0" applyBorder="0" applyAlignment="0" applyProtection="0">
      <alignment vertical="center"/>
    </xf>
    <xf numFmtId="0" fontId="6" fillId="23" borderId="0" applyNumberFormat="0" applyBorder="0" applyAlignment="0" applyProtection="0">
      <alignment vertical="center"/>
    </xf>
    <xf numFmtId="0" fontId="21" fillId="3" borderId="26" applyNumberFormat="0" applyAlignment="0" applyProtection="0">
      <alignment vertical="center"/>
    </xf>
    <xf numFmtId="0" fontId="6" fillId="23" borderId="0" applyNumberFormat="0" applyBorder="0" applyAlignment="0" applyProtection="0">
      <alignment vertical="center"/>
    </xf>
    <xf numFmtId="0" fontId="18" fillId="11" borderId="0" applyNumberFormat="0" applyBorder="0" applyAlignment="0" applyProtection="0">
      <alignment vertical="center"/>
    </xf>
    <xf numFmtId="0" fontId="6" fillId="23" borderId="0" applyNumberFormat="0" applyBorder="0" applyAlignment="0" applyProtection="0">
      <alignment vertical="center"/>
    </xf>
    <xf numFmtId="0" fontId="18" fillId="11" borderId="0" applyNumberFormat="0" applyBorder="0" applyAlignment="0" applyProtection="0">
      <alignment vertical="center"/>
    </xf>
    <xf numFmtId="0" fontId="6" fillId="23" borderId="0" applyNumberFormat="0" applyBorder="0" applyAlignment="0" applyProtection="0">
      <alignment vertical="center"/>
    </xf>
    <xf numFmtId="0" fontId="18" fillId="4" borderId="0" applyNumberFormat="0" applyBorder="0" applyAlignment="0" applyProtection="0">
      <alignment vertical="center"/>
    </xf>
    <xf numFmtId="0" fontId="6" fillId="23" borderId="0" applyNumberFormat="0" applyBorder="0" applyAlignment="0" applyProtection="0">
      <alignment vertical="center"/>
    </xf>
    <xf numFmtId="0" fontId="18" fillId="4"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7" fillId="15" borderId="27" applyNumberFormat="0" applyFont="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28" fillId="22" borderId="0" applyNumberFormat="0" applyBorder="0" applyAlignment="0" applyProtection="0">
      <alignment vertical="center"/>
    </xf>
    <xf numFmtId="0" fontId="18" fillId="25" borderId="0" applyNumberFormat="0" applyBorder="0" applyAlignment="0" applyProtection="0">
      <alignment vertical="center"/>
    </xf>
    <xf numFmtId="0" fontId="21" fillId="3" borderId="26" applyNumberFormat="0" applyAlignment="0" applyProtection="0">
      <alignment vertical="center"/>
    </xf>
    <xf numFmtId="0" fontId="6" fillId="13" borderId="0" applyNumberFormat="0" applyBorder="0" applyAlignment="0" applyProtection="0">
      <alignment vertical="center"/>
    </xf>
    <xf numFmtId="0" fontId="23" fillId="0" borderId="0" applyNumberFormat="0" applyFill="0" applyBorder="0" applyAlignment="0" applyProtection="0">
      <alignment vertical="center"/>
    </xf>
    <xf numFmtId="0" fontId="6" fillId="13" borderId="0" applyNumberFormat="0" applyBorder="0" applyAlignment="0" applyProtection="0">
      <alignment vertical="center"/>
    </xf>
    <xf numFmtId="0" fontId="23" fillId="0" borderId="0" applyNumberFormat="0" applyFill="0" applyBorder="0" applyAlignment="0" applyProtection="0">
      <alignment vertical="center"/>
    </xf>
    <xf numFmtId="0" fontId="6" fillId="13" borderId="0" applyNumberFormat="0" applyBorder="0" applyAlignment="0" applyProtection="0">
      <alignment vertical="center"/>
    </xf>
    <xf numFmtId="0" fontId="34" fillId="0" borderId="32" applyNumberFormat="0" applyFill="0" applyAlignment="0" applyProtection="0">
      <alignment vertical="center"/>
    </xf>
    <xf numFmtId="0" fontId="6" fillId="13" borderId="0" applyNumberFormat="0" applyBorder="0" applyAlignment="0" applyProtection="0">
      <alignment vertical="center"/>
    </xf>
    <xf numFmtId="0" fontId="19" fillId="0" borderId="24" applyNumberFormat="0" applyFill="0" applyAlignment="0" applyProtection="0">
      <alignment vertical="center"/>
    </xf>
    <xf numFmtId="0" fontId="6" fillId="13" borderId="0" applyNumberFormat="0" applyBorder="0" applyAlignment="0" applyProtection="0">
      <alignment vertical="center"/>
    </xf>
    <xf numFmtId="0" fontId="34" fillId="0" borderId="32" applyNumberFormat="0" applyFill="0" applyAlignment="0" applyProtection="0">
      <alignment vertical="center"/>
    </xf>
    <xf numFmtId="0" fontId="19" fillId="0" borderId="24" applyNumberFormat="0" applyFill="0" applyAlignment="0" applyProtection="0">
      <alignment vertical="center"/>
    </xf>
    <xf numFmtId="0" fontId="7" fillId="15" borderId="27" applyNumberFormat="0" applyFont="0" applyAlignment="0" applyProtection="0">
      <alignment vertical="center"/>
    </xf>
    <xf numFmtId="0" fontId="6" fillId="13" borderId="0" applyNumberFormat="0" applyBorder="0" applyAlignment="0" applyProtection="0">
      <alignment vertical="center"/>
    </xf>
    <xf numFmtId="0" fontId="18" fillId="24" borderId="0" applyNumberFormat="0" applyBorder="0" applyAlignment="0" applyProtection="0">
      <alignment vertical="center"/>
    </xf>
    <xf numFmtId="0" fontId="33" fillId="0" borderId="0" applyNumberFormat="0" applyFill="0" applyBorder="0" applyAlignment="0" applyProtection="0">
      <alignment vertical="center"/>
    </xf>
    <xf numFmtId="0" fontId="18" fillId="24" borderId="0" applyNumberFormat="0" applyBorder="0" applyAlignment="0" applyProtection="0">
      <alignment vertical="center"/>
    </xf>
    <xf numFmtId="0" fontId="31" fillId="0" borderId="0" applyNumberFormat="0" applyFill="0" applyBorder="0" applyAlignment="0" applyProtection="0">
      <alignment vertical="center"/>
    </xf>
    <xf numFmtId="0" fontId="18" fillId="24" borderId="0" applyNumberFormat="0" applyBorder="0" applyAlignment="0" applyProtection="0">
      <alignment vertical="center"/>
    </xf>
    <xf numFmtId="0" fontId="17" fillId="24" borderId="0" applyNumberFormat="0" applyBorder="0" applyAlignment="0" applyProtection="0">
      <alignment vertical="center"/>
    </xf>
    <xf numFmtId="0" fontId="33" fillId="0" borderId="0" applyNumberFormat="0" applyFill="0" applyBorder="0" applyAlignment="0" applyProtection="0">
      <alignment vertical="center"/>
    </xf>
    <xf numFmtId="0" fontId="17" fillId="24" borderId="0" applyNumberFormat="0" applyBorder="0" applyAlignment="0" applyProtection="0">
      <alignment vertical="center"/>
    </xf>
    <xf numFmtId="0" fontId="25" fillId="19" borderId="28" applyNumberFormat="0" applyAlignment="0" applyProtection="0">
      <alignment vertical="center"/>
    </xf>
    <xf numFmtId="0" fontId="17" fillId="24" borderId="0" applyNumberFormat="0" applyBorder="0" applyAlignment="0" applyProtection="0">
      <alignment vertical="center"/>
    </xf>
    <xf numFmtId="0" fontId="18" fillId="7" borderId="0" applyNumberFormat="0" applyBorder="0" applyAlignment="0" applyProtection="0">
      <alignment vertical="center"/>
    </xf>
    <xf numFmtId="0" fontId="38" fillId="0" borderId="0">
      <alignment vertical="center"/>
    </xf>
    <xf numFmtId="0" fontId="33" fillId="0" borderId="0" applyNumberFormat="0" applyFill="0" applyBorder="0" applyAlignment="0" applyProtection="0">
      <alignment vertical="center"/>
    </xf>
    <xf numFmtId="0" fontId="17" fillId="7" borderId="0" applyNumberFormat="0" applyBorder="0" applyAlignment="0" applyProtection="0">
      <alignment vertical="center"/>
    </xf>
    <xf numFmtId="0" fontId="33" fillId="0" borderId="0" applyNumberFormat="0" applyFill="0" applyBorder="0" applyAlignment="0" applyProtection="0">
      <alignment vertical="center"/>
    </xf>
    <xf numFmtId="0" fontId="18" fillId="10" borderId="0" applyNumberFormat="0" applyBorder="0" applyAlignment="0" applyProtection="0">
      <alignment vertical="center"/>
    </xf>
    <xf numFmtId="0" fontId="33"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5" fillId="9" borderId="0" applyNumberFormat="0" applyBorder="0" applyAlignment="0" applyProtection="0">
      <alignment vertical="center"/>
    </xf>
    <xf numFmtId="0" fontId="17" fillId="10" borderId="0" applyNumberFormat="0" applyBorder="0" applyAlignment="0" applyProtection="0">
      <alignment vertical="center"/>
    </xf>
    <xf numFmtId="0" fontId="33"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33"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33"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8" fillId="11"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32" fillId="20" borderId="26"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33" fillId="0" borderId="0" applyNumberFormat="0" applyFill="0" applyBorder="0" applyAlignment="0" applyProtection="0">
      <alignment vertical="center"/>
    </xf>
    <xf numFmtId="0" fontId="32" fillId="20" borderId="26"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4" fillId="0" borderId="32" applyNumberFormat="0" applyFill="0" applyAlignment="0" applyProtection="0">
      <alignment vertical="center"/>
    </xf>
    <xf numFmtId="0" fontId="24" fillId="18" borderId="0" applyNumberFormat="0" applyBorder="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24" fillId="18" borderId="0" applyNumberFormat="0" applyBorder="0" applyAlignment="0" applyProtection="0">
      <alignment vertical="center"/>
    </xf>
    <xf numFmtId="0" fontId="34" fillId="0" borderId="32" applyNumberFormat="0" applyFill="0" applyAlignment="0" applyProtection="0">
      <alignment vertical="center"/>
    </xf>
    <xf numFmtId="0" fontId="19" fillId="0" borderId="24"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29" fillId="21" borderId="0" applyNumberFormat="0" applyBorder="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29" fillId="21" borderId="0" applyNumberFormat="0" applyBorder="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29" fillId="21" borderId="0" applyNumberFormat="0" applyBorder="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29" fillId="21"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24" applyNumberFormat="0" applyFill="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8" fillId="16" borderId="0" applyNumberFormat="0" applyBorder="0" applyAlignment="0" applyProtection="0">
      <alignment vertical="center"/>
    </xf>
    <xf numFmtId="0" fontId="36" fillId="0" borderId="0" applyNumberFormat="0" applyFill="0" applyBorder="0" applyAlignment="0" applyProtection="0">
      <alignment vertical="center"/>
    </xf>
    <xf numFmtId="0" fontId="19" fillId="0" borderId="24" applyNumberFormat="0" applyFill="0" applyAlignment="0" applyProtection="0">
      <alignment vertical="center"/>
    </xf>
    <xf numFmtId="0" fontId="18" fillId="16"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8" fillId="5" borderId="0" applyNumberFormat="0" applyBorder="0" applyAlignment="0" applyProtection="0">
      <alignment vertical="center"/>
    </xf>
    <xf numFmtId="0" fontId="19" fillId="0" borderId="24" applyNumberFormat="0" applyFill="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37" fillId="19" borderId="28" applyNumberFormat="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18" borderId="0" applyNumberFormat="0" applyBorder="0" applyAlignment="0" applyProtection="0">
      <alignment vertical="center"/>
    </xf>
    <xf numFmtId="0" fontId="37" fillId="19" borderId="28" applyNumberFormat="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7" fillId="0" borderId="0"/>
    <xf numFmtId="0" fontId="7" fillId="0" borderId="0"/>
    <xf numFmtId="0" fontId="7" fillId="0" borderId="0"/>
    <xf numFmtId="0" fontId="7" fillId="0" borderId="0"/>
    <xf numFmtId="0" fontId="7" fillId="0" borderId="0"/>
    <xf numFmtId="0" fontId="32" fillId="20" borderId="26" applyNumberFormat="0" applyAlignment="0" applyProtection="0">
      <alignment vertical="center"/>
    </xf>
    <xf numFmtId="0" fontId="29" fillId="21" borderId="0" applyNumberFormat="0" applyBorder="0" applyAlignment="0" applyProtection="0">
      <alignment vertical="center"/>
    </xf>
    <xf numFmtId="0" fontId="21" fillId="3" borderId="26" applyNumberFormat="0" applyAlignment="0" applyProtection="0">
      <alignment vertical="center"/>
    </xf>
    <xf numFmtId="0" fontId="28" fillId="22"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8" fillId="25" borderId="0" applyNumberFormat="0" applyBorder="0" applyAlignment="0" applyProtection="0">
      <alignment vertical="center"/>
    </xf>
    <xf numFmtId="0" fontId="19" fillId="0" borderId="24" applyNumberFormat="0" applyFill="0" applyAlignment="0" applyProtection="0">
      <alignment vertical="center"/>
    </xf>
    <xf numFmtId="0" fontId="18" fillId="12" borderId="0" applyNumberFormat="0" applyBorder="0" applyAlignment="0" applyProtection="0">
      <alignment vertical="center"/>
    </xf>
    <xf numFmtId="0" fontId="21" fillId="3" borderId="26" applyNumberFormat="0" applyAlignment="0" applyProtection="0">
      <alignment vertical="center"/>
    </xf>
    <xf numFmtId="0" fontId="18" fillId="25" borderId="0" applyNumberFormat="0" applyBorder="0" applyAlignment="0" applyProtection="0">
      <alignment vertical="center"/>
    </xf>
    <xf numFmtId="0" fontId="28" fillId="22" borderId="0" applyNumberFormat="0" applyBorder="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25" fillId="19" borderId="28" applyNumberFormat="0" applyAlignment="0" applyProtection="0">
      <alignment vertical="center"/>
    </xf>
    <xf numFmtId="0" fontId="37" fillId="19" borderId="28"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7" fillId="15" borderId="27" applyNumberFormat="0" applyFont="0" applyAlignment="0" applyProtection="0">
      <alignment vertical="center"/>
    </xf>
    <xf numFmtId="0" fontId="33" fillId="0" borderId="0" applyNumberFormat="0" applyFill="0" applyBorder="0" applyAlignment="0" applyProtection="0">
      <alignment vertical="center"/>
    </xf>
    <xf numFmtId="0" fontId="7" fillId="15" borderId="27" applyNumberFormat="0" applyFont="0" applyAlignment="0" applyProtection="0">
      <alignment vertical="center"/>
    </xf>
    <xf numFmtId="0" fontId="33" fillId="0" borderId="0" applyNumberFormat="0" applyFill="0" applyBorder="0" applyAlignment="0" applyProtection="0">
      <alignment vertical="center"/>
    </xf>
    <xf numFmtId="0" fontId="20" fillId="0" borderId="25" applyNumberFormat="0" applyFill="0" applyAlignment="0" applyProtection="0">
      <alignment vertical="center"/>
    </xf>
    <xf numFmtId="0" fontId="20" fillId="0" borderId="25" applyNumberFormat="0" applyFill="0" applyAlignment="0" applyProtection="0">
      <alignment vertical="center"/>
    </xf>
    <xf numFmtId="0" fontId="7" fillId="15" borderId="27" applyNumberFormat="0" applyFont="0" applyAlignment="0" applyProtection="0">
      <alignment vertical="center"/>
    </xf>
    <xf numFmtId="0" fontId="20" fillId="0" borderId="25" applyNumberFormat="0" applyFill="0" applyAlignment="0" applyProtection="0">
      <alignment vertical="center"/>
    </xf>
    <xf numFmtId="177" fontId="27"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8" fillId="22" borderId="0" applyNumberFormat="0" applyBorder="0" applyAlignment="0" applyProtection="0">
      <alignment vertical="center"/>
    </xf>
    <xf numFmtId="0" fontId="18" fillId="25" borderId="0" applyNumberFormat="0" applyBorder="0" applyAlignment="0" applyProtection="0">
      <alignment vertical="center"/>
    </xf>
    <xf numFmtId="0" fontId="28" fillId="22" borderId="0" applyNumberFormat="0" applyBorder="0" applyAlignment="0" applyProtection="0">
      <alignment vertical="center"/>
    </xf>
    <xf numFmtId="0" fontId="18" fillId="25" borderId="0" applyNumberFormat="0" applyBorder="0" applyAlignment="0" applyProtection="0">
      <alignment vertical="center"/>
    </xf>
    <xf numFmtId="0" fontId="17" fillId="25" borderId="0" applyNumberFormat="0" applyBorder="0" applyAlignment="0" applyProtection="0">
      <alignment vertical="center"/>
    </xf>
    <xf numFmtId="0" fontId="28" fillId="22" borderId="0" applyNumberFormat="0" applyBorder="0" applyAlignment="0" applyProtection="0">
      <alignment vertical="center"/>
    </xf>
    <xf numFmtId="0" fontId="17" fillId="2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26" fillId="3" borderId="29"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32" fillId="20" borderId="26" applyNumberForma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xf numFmtId="0" fontId="7" fillId="15" borderId="27"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9" fillId="0" borderId="0" xfId="463" applyFont="1" applyFill="1" applyAlignment="1"/>
    <xf numFmtId="0" fontId="10" fillId="0" borderId="0" xfId="463" applyFont="1" applyFill="1" applyAlignment="1">
      <alignment horizontal="left"/>
    </xf>
    <xf numFmtId="0" fontId="10" fillId="0" borderId="0" xfId="463" applyFont="1" applyFill="1" applyAlignment="1"/>
    <xf numFmtId="0" fontId="10" fillId="0" borderId="0" xfId="463" applyFont="1" applyFill="1" applyAlignment="1">
      <alignment horizontal="center"/>
    </xf>
    <xf numFmtId="0" fontId="11"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0" fillId="0" borderId="0" xfId="463" applyFont="1" applyFill="1" applyAlignment="1">
      <alignment vertical="center"/>
    </xf>
    <xf numFmtId="0" fontId="12" fillId="0" borderId="0" xfId="0" applyNumberFormat="1" applyFont="1" applyFill="1" applyAlignment="1" applyProtection="1">
      <alignment horizontal="centerContinuous"/>
    </xf>
    <xf numFmtId="0" fontId="1" fillId="0" borderId="0" xfId="0" applyFont="1" applyFill="1" applyAlignment="1">
      <alignment horizontal="right"/>
    </xf>
    <xf numFmtId="0" fontId="13" fillId="0" borderId="0" xfId="462" applyFont="1" applyFill="1" applyAlignment="1">
      <alignment horizontal="left" vertical="center"/>
    </xf>
    <xf numFmtId="0" fontId="13" fillId="0" borderId="0" xfId="462" applyFont="1" applyFill="1" applyAlignment="1">
      <alignment horizontal="left"/>
    </xf>
    <xf numFmtId="0" fontId="13" fillId="0" borderId="0" xfId="462" applyFont="1" applyFill="1"/>
    <xf numFmtId="0" fontId="14" fillId="0" borderId="0" xfId="462" applyFont="1" applyFill="1" applyAlignment="1">
      <alignment horizontal="left" vertical="center"/>
    </xf>
    <xf numFmtId="0" fontId="14" fillId="0" borderId="0" xfId="462" applyFont="1" applyFill="1" applyAlignment="1">
      <alignment horizontal="left"/>
    </xf>
    <xf numFmtId="0" fontId="14" fillId="0" borderId="0" xfId="462" applyFont="1" applyFill="1" applyAlignment="1"/>
    <xf numFmtId="0" fontId="14"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462" applyFont="1" applyFill="1"/>
    <xf numFmtId="178" fontId="15" fillId="0" borderId="0" xfId="462" applyNumberFormat="1" applyFont="1" applyFill="1"/>
    <xf numFmtId="0" fontId="16" fillId="0" borderId="0" xfId="0" applyFont="1" applyFill="1" applyBorder="1" applyAlignment="1">
      <alignment vertical="center"/>
    </xf>
    <xf numFmtId="178" fontId="15" fillId="0" borderId="0" xfId="462" applyNumberFormat="1" applyFont="1" applyFill="1" applyAlignment="1">
      <alignment vertical="center"/>
    </xf>
    <xf numFmtId="0" fontId="15" fillId="0" borderId="0" xfId="462" applyFont="1" applyFill="1" applyAlignment="1">
      <alignment vertical="center"/>
    </xf>
    <xf numFmtId="0" fontId="11" fillId="0" borderId="0" xfId="462" applyFont="1" applyFill="1" applyAlignment="1">
      <alignment horizontal="center" vertical="center"/>
    </xf>
    <xf numFmtId="0" fontId="3" fillId="0" borderId="0" xfId="462" applyFont="1" applyFill="1" applyAlignment="1">
      <alignment vertical="center"/>
    </xf>
    <xf numFmtId="178" fontId="3" fillId="0" borderId="0" xfId="462" applyNumberFormat="1" applyFont="1" applyFill="1" applyAlignment="1">
      <alignment horizontal="right" vertical="center"/>
    </xf>
    <xf numFmtId="0" fontId="3" fillId="0" borderId="0" xfId="462" applyFont="1" applyFill="1"/>
    <xf numFmtId="178" fontId="3" fillId="0" borderId="0" xfId="462" applyNumberFormat="1" applyFont="1" applyFill="1" applyAlignment="1">
      <alignment horizontal="right"/>
    </xf>
    <xf numFmtId="178" fontId="14" fillId="0" borderId="0" xfId="462" applyNumberFormat="1" applyFont="1" applyFill="1" applyAlignment="1">
      <alignment horizontal="right"/>
    </xf>
    <xf numFmtId="178" fontId="14" fillId="0" borderId="0" xfId="462" applyNumberFormat="1" applyFont="1" applyFill="1"/>
    <xf numFmtId="40" fontId="3" fillId="0" borderId="0" xfId="462" quotePrefix="1" applyNumberFormat="1" applyFont="1" applyFill="1" applyAlignment="1">
      <alignment horizontal="right" vertical="center" shrinkToFit="1"/>
    </xf>
    <xf numFmtId="0" fontId="1" fillId="27" borderId="0" xfId="0" applyFont="1" applyFill="1" applyAlignment="1"/>
    <xf numFmtId="0" fontId="1" fillId="27" borderId="1" xfId="0" applyFont="1" applyFill="1" applyBorder="1" applyAlignment="1"/>
    <xf numFmtId="40" fontId="41" fillId="0" borderId="0" xfId="462" applyNumberFormat="1" applyFont="1" applyFill="1" applyAlignment="1">
      <alignment horizontal="right" vertical="center" shrinkToFit="1"/>
    </xf>
    <xf numFmtId="40" fontId="41" fillId="0" borderId="0" xfId="462" quotePrefix="1" applyNumberFormat="1" applyFont="1" applyFill="1" applyAlignment="1">
      <alignment horizontal="right" vertical="center" shrinkToFit="1"/>
    </xf>
    <xf numFmtId="0" fontId="42" fillId="0" borderId="0" xfId="462" applyFont="1" applyFill="1"/>
    <xf numFmtId="40" fontId="43" fillId="0" borderId="1" xfId="462" applyNumberFormat="1" applyFont="1" applyFill="1" applyBorder="1" applyAlignment="1">
      <alignment horizontal="center" vertical="center" shrinkToFit="1"/>
    </xf>
    <xf numFmtId="40" fontId="41" fillId="0" borderId="13" xfId="462" applyNumberFormat="1" applyFont="1" applyFill="1" applyBorder="1" applyAlignment="1">
      <alignment horizontal="left" vertical="center" shrinkToFit="1"/>
    </xf>
    <xf numFmtId="4" fontId="7" fillId="2" borderId="9" xfId="0" applyNumberFormat="1" applyFont="1" applyFill="1" applyBorder="1" applyAlignment="1">
      <alignment horizontal="right" vertical="center" shrinkToFit="1"/>
    </xf>
    <xf numFmtId="0" fontId="41" fillId="0" borderId="1" xfId="0" applyFont="1" applyFill="1" applyBorder="1" applyAlignment="1">
      <alignment horizontal="left" vertical="center" shrinkToFit="1"/>
    </xf>
    <xf numFmtId="40" fontId="41" fillId="0" borderId="14" xfId="462" applyNumberFormat="1" applyFont="1" applyFill="1" applyBorder="1" applyAlignment="1">
      <alignment horizontal="right" vertical="center" shrinkToFit="1"/>
    </xf>
    <xf numFmtId="40" fontId="41" fillId="0" borderId="20" xfId="462" applyNumberFormat="1" applyFont="1" applyFill="1" applyBorder="1" applyAlignment="1">
      <alignment horizontal="right" vertical="center" shrinkToFit="1"/>
    </xf>
    <xf numFmtId="40" fontId="41" fillId="0" borderId="1" xfId="462" applyNumberFormat="1" applyFont="1" applyFill="1" applyBorder="1" applyAlignment="1">
      <alignment horizontal="right" vertical="center" shrinkToFit="1"/>
    </xf>
    <xf numFmtId="40" fontId="41" fillId="0" borderId="21" xfId="462" applyNumberFormat="1" applyFont="1" applyFill="1" applyBorder="1" applyAlignment="1">
      <alignment horizontal="left" vertical="center" shrinkToFit="1"/>
    </xf>
    <xf numFmtId="40" fontId="41" fillId="0" borderId="1" xfId="462" applyNumberFormat="1" applyFont="1" applyFill="1" applyBorder="1" applyAlignment="1">
      <alignment horizontal="left" vertical="center" shrinkToFit="1"/>
    </xf>
    <xf numFmtId="0" fontId="42" fillId="0" borderId="1" xfId="462" applyFont="1" applyFill="1" applyBorder="1" applyAlignment="1">
      <alignment vertical="center"/>
    </xf>
    <xf numFmtId="40" fontId="41" fillId="0" borderId="1" xfId="462" applyNumberFormat="1" applyFont="1" applyFill="1" applyBorder="1" applyAlignment="1">
      <alignment vertical="center" shrinkToFit="1"/>
    </xf>
    <xf numFmtId="40" fontId="41" fillId="0" borderId="22" xfId="462" applyNumberFormat="1" applyFont="1" applyFill="1" applyBorder="1" applyAlignment="1">
      <alignment horizontal="center" vertical="center" shrinkToFit="1"/>
    </xf>
    <xf numFmtId="40" fontId="41" fillId="0" borderId="23" xfId="462" applyNumberFormat="1" applyFont="1" applyFill="1" applyBorder="1" applyAlignment="1">
      <alignment horizontal="right" vertical="center" shrinkToFit="1"/>
    </xf>
    <xf numFmtId="40" fontId="41" fillId="0" borderId="23" xfId="462" applyNumberFormat="1" applyFont="1" applyFill="1" applyBorder="1" applyAlignment="1">
      <alignment horizontal="center" vertical="center" shrinkToFit="1"/>
    </xf>
    <xf numFmtId="40" fontId="44" fillId="0" borderId="23" xfId="462" applyNumberFormat="1" applyFont="1" applyFill="1" applyBorder="1" applyAlignment="1">
      <alignment horizontal="right" vertical="center" shrinkToFit="1"/>
    </xf>
    <xf numFmtId="40" fontId="41" fillId="0" borderId="1" xfId="462" applyNumberFormat="1" applyFont="1" applyFill="1" applyBorder="1" applyAlignment="1">
      <alignment horizontal="center" vertical="center" shrinkToFit="1"/>
    </xf>
    <xf numFmtId="40" fontId="44" fillId="0" borderId="1" xfId="462" applyNumberFormat="1" applyFont="1" applyFill="1" applyBorder="1" applyAlignment="1">
      <alignment horizontal="right" vertical="center" shrinkToFit="1"/>
    </xf>
    <xf numFmtId="0" fontId="41" fillId="0" borderId="0" xfId="462" applyFont="1" applyFill="1" applyAlignment="1">
      <alignment vertical="center"/>
    </xf>
    <xf numFmtId="178" fontId="41" fillId="0" borderId="0" xfId="462" applyNumberFormat="1" applyFont="1" applyFill="1" applyAlignment="1">
      <alignment horizontal="right" vertical="center"/>
    </xf>
    <xf numFmtId="4" fontId="1" fillId="27" borderId="1" xfId="0" applyNumberFormat="1" applyFont="1" applyFill="1" applyBorder="1" applyAlignment="1">
      <alignment horizontal="right" vertical="center" shrinkToFit="1"/>
    </xf>
    <xf numFmtId="0" fontId="1" fillId="27" borderId="1" xfId="0" applyFont="1" applyFill="1" applyBorder="1" applyAlignment="1">
      <alignment horizontal="right" vertical="center" shrinkToFit="1"/>
    </xf>
    <xf numFmtId="0" fontId="1" fillId="27" borderId="1" xfId="0" applyFont="1" applyFill="1" applyBorder="1" applyAlignment="1">
      <alignment horizontal="left" vertical="center" shrinkToFi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0" xfId="0" applyFont="1" applyFill="1" applyBorder="1" applyAlignment="1">
      <alignment vertical="center"/>
    </xf>
    <xf numFmtId="4" fontId="1" fillId="27" borderId="9" xfId="0" applyNumberFormat="1" applyFont="1" applyFill="1" applyBorder="1" applyAlignment="1">
      <alignment horizontal="right" vertical="center" shrinkToFit="1"/>
    </xf>
    <xf numFmtId="0" fontId="1" fillId="27" borderId="10" xfId="0" applyFont="1" applyFill="1" applyBorder="1" applyAlignment="1">
      <alignment vertical="center"/>
    </xf>
    <xf numFmtId="0" fontId="1" fillId="27" borderId="0" xfId="0" applyFont="1" applyFill="1" applyBorder="1" applyAlignment="1">
      <alignment vertical="center"/>
    </xf>
    <xf numFmtId="0" fontId="1" fillId="27" borderId="0" xfId="0" applyFont="1" applyFill="1" applyBorder="1" applyAlignment="1">
      <alignment horizontal="center" vertical="center"/>
    </xf>
    <xf numFmtId="0" fontId="1" fillId="27" borderId="8" xfId="0" applyFont="1" applyFill="1" applyBorder="1" applyAlignment="1">
      <alignment horizontal="left" vertical="center" shrinkToFit="1"/>
    </xf>
    <xf numFmtId="0" fontId="1" fillId="27" borderId="9" xfId="0" applyFont="1" applyFill="1" applyBorder="1" applyAlignment="1">
      <alignment horizontal="left" vertical="center" shrinkToFit="1"/>
    </xf>
    <xf numFmtId="0" fontId="1" fillId="27"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27" borderId="0" xfId="0" applyFont="1" applyFill="1" applyAlignment="1">
      <alignment horizontal="center"/>
    </xf>
    <xf numFmtId="0" fontId="1" fillId="27" borderId="8" xfId="0" applyFont="1" applyFill="1" applyBorder="1" applyAlignment="1">
      <alignment horizontal="left" vertical="center"/>
    </xf>
    <xf numFmtId="0" fontId="1" fillId="27" borderId="9" xfId="0" applyFont="1" applyFill="1" applyBorder="1" applyAlignment="1">
      <alignment horizontal="left" vertical="center"/>
    </xf>
    <xf numFmtId="0" fontId="1" fillId="27" borderId="9" xfId="0" applyFont="1" applyFill="1" applyBorder="1" applyAlignment="1">
      <alignment horizontal="right" vertical="center" shrinkToFit="1"/>
    </xf>
    <xf numFmtId="0" fontId="45" fillId="27" borderId="2" xfId="0" applyFont="1" applyFill="1" applyBorder="1" applyAlignment="1">
      <alignment horizontal="center" vertical="center"/>
    </xf>
    <xf numFmtId="0" fontId="45" fillId="27" borderId="2" xfId="0" applyFont="1" applyFill="1" applyBorder="1" applyAlignment="1">
      <alignment horizontal="center" vertical="center" wrapText="1"/>
    </xf>
    <xf numFmtId="0" fontId="1" fillId="27" borderId="8" xfId="0" applyFont="1" applyFill="1" applyBorder="1" applyAlignment="1">
      <alignment horizontal="center" vertical="center"/>
    </xf>
    <xf numFmtId="0" fontId="1" fillId="27" borderId="9" xfId="0" applyFont="1" applyFill="1" applyBorder="1" applyAlignment="1">
      <alignment horizontal="center" vertical="center"/>
    </xf>
    <xf numFmtId="0" fontId="1" fillId="27" borderId="1" xfId="462" applyFont="1" applyFill="1" applyBorder="1" applyAlignment="1">
      <alignment horizontal="center" vertical="center" shrinkToFit="1"/>
    </xf>
    <xf numFmtId="0" fontId="1" fillId="0" borderId="0" xfId="462" applyFont="1" applyFill="1"/>
    <xf numFmtId="179" fontId="1" fillId="27" borderId="0" xfId="0" applyNumberFormat="1" applyFont="1" applyFill="1" applyAlignment="1"/>
    <xf numFmtId="0" fontId="1" fillId="0" borderId="0" xfId="0" applyFont="1" applyFill="1" applyAlignment="1">
      <alignment horizontal="center"/>
    </xf>
    <xf numFmtId="0" fontId="38" fillId="0" borderId="0" xfId="0" applyFont="1" applyAlignment="1"/>
    <xf numFmtId="0" fontId="1" fillId="0" borderId="0" xfId="463" applyFont="1" applyFill="1" applyBorder="1" applyAlignment="1">
      <alignment horizontal="left" vertical="center"/>
    </xf>
    <xf numFmtId="0" fontId="1" fillId="0" borderId="0" xfId="463" applyFont="1" applyFill="1" applyBorder="1" applyAlignment="1">
      <alignment horizontal="right" vertical="center"/>
    </xf>
    <xf numFmtId="0" fontId="1" fillId="0" borderId="1" xfId="0" applyFont="1" applyFill="1" applyBorder="1" applyAlignment="1">
      <alignment horizontal="center" vertical="center" shrinkToFit="1"/>
    </xf>
    <xf numFmtId="0" fontId="45" fillId="0" borderId="2" xfId="0" applyFont="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45" fillId="0" borderId="2" xfId="0" applyFont="1" applyBorder="1" applyAlignment="1">
      <alignment horizontal="right" vertical="center"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right" vertical="center" shrinkToFit="1"/>
    </xf>
    <xf numFmtId="3" fontId="1" fillId="0" borderId="1" xfId="0" applyNumberFormat="1" applyFont="1" applyFill="1" applyBorder="1" applyAlignment="1">
      <alignment horizontal="right" vertical="center" shrinkToFit="1"/>
    </xf>
    <xf numFmtId="0" fontId="1" fillId="2" borderId="33" xfId="0" applyFont="1" applyFill="1" applyBorder="1" applyAlignment="1">
      <alignment vertical="center"/>
    </xf>
    <xf numFmtId="4" fontId="1" fillId="0" borderId="9" xfId="0" applyNumberFormat="1" applyFont="1" applyFill="1" applyBorder="1" applyAlignment="1">
      <alignment horizontal="right" vertical="center" shrinkToFit="1"/>
    </xf>
    <xf numFmtId="0" fontId="1" fillId="0" borderId="9" xfId="0" applyFont="1" applyFill="1" applyBorder="1" applyAlignment="1">
      <alignment horizontal="left" vertical="center" shrinkToFit="1"/>
    </xf>
    <xf numFmtId="0" fontId="1" fillId="0" borderId="0" xfId="463" applyFont="1" applyFill="1" applyBorder="1" applyAlignment="1">
      <alignment vertical="center"/>
    </xf>
    <xf numFmtId="0" fontId="1" fillId="0" borderId="0" xfId="463" applyFont="1" applyFill="1" applyBorder="1" applyAlignment="1">
      <alignment horizontal="center" vertical="center"/>
    </xf>
    <xf numFmtId="0" fontId="1" fillId="0" borderId="1" xfId="463" applyFont="1" applyFill="1" applyBorder="1" applyAlignment="1">
      <alignment horizontal="center" vertical="center" wrapText="1"/>
    </xf>
    <xf numFmtId="0" fontId="1" fillId="0" borderId="1" xfId="463" applyFont="1" applyFill="1" applyBorder="1" applyAlignment="1">
      <alignment vertical="center"/>
    </xf>
    <xf numFmtId="4" fontId="1" fillId="0" borderId="1" xfId="463" applyNumberFormat="1" applyFont="1" applyFill="1" applyBorder="1" applyAlignment="1">
      <alignment vertical="center"/>
    </xf>
    <xf numFmtId="0" fontId="1" fillId="0" borderId="1" xfId="463" applyFont="1" applyFill="1" applyBorder="1" applyAlignment="1">
      <alignment horizontal="left" vertical="center"/>
    </xf>
    <xf numFmtId="0" fontId="1" fillId="0" borderId="1" xfId="463" applyFont="1" applyFill="1" applyBorder="1" applyAlignment="1">
      <alignment horizontal="left" vertical="center" shrinkToFit="1"/>
    </xf>
    <xf numFmtId="0" fontId="40" fillId="0" borderId="1" xfId="463" applyFont="1" applyFill="1" applyBorder="1" applyAlignment="1">
      <alignment vertical="center"/>
    </xf>
    <xf numFmtId="0" fontId="1" fillId="0" borderId="1" xfId="462" applyFont="1" applyFill="1" applyBorder="1" applyAlignment="1">
      <alignment vertical="center"/>
    </xf>
    <xf numFmtId="0" fontId="1" fillId="0" borderId="0" xfId="462" applyFont="1" applyFill="1" applyAlignment="1">
      <alignment horizontal="left" vertical="center"/>
    </xf>
    <xf numFmtId="0" fontId="1" fillId="0" borderId="0" xfId="463" applyFont="1" applyFill="1" applyAlignment="1">
      <alignment vertical="center"/>
    </xf>
    <xf numFmtId="0" fontId="3" fillId="0" borderId="0" xfId="463"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41" fillId="0" borderId="10" xfId="0" applyFont="1" applyFill="1" applyBorder="1" applyAlignment="1">
      <alignment horizontal="left" vertical="center"/>
    </xf>
    <xf numFmtId="40" fontId="43" fillId="0" borderId="17" xfId="462" applyNumberFormat="1" applyFont="1" applyFill="1" applyBorder="1" applyAlignment="1">
      <alignment horizontal="center" vertical="center" shrinkToFit="1"/>
    </xf>
    <xf numFmtId="40" fontId="43" fillId="0" borderId="18" xfId="462"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27"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27" borderId="8" xfId="0" applyFont="1" applyFill="1" applyBorder="1" applyAlignment="1">
      <alignment horizontal="center" vertical="center" shrinkToFit="1"/>
    </xf>
    <xf numFmtId="0" fontId="1" fillId="27" borderId="9" xfId="0" applyFont="1" applyFill="1" applyBorder="1" applyAlignment="1">
      <alignment horizontal="center" vertical="center" shrinkToFit="1"/>
    </xf>
    <xf numFmtId="0" fontId="1" fillId="27" borderId="1" xfId="0" applyFont="1" applyFill="1" applyBorder="1" applyAlignment="1">
      <alignment horizontal="center" vertical="center" wrapText="1" shrinkToFit="1"/>
    </xf>
    <xf numFmtId="0" fontId="1" fillId="27" borderId="10" xfId="0" applyFont="1" applyFill="1" applyBorder="1" applyAlignment="1">
      <alignment horizontal="center" vertical="center"/>
    </xf>
    <xf numFmtId="0" fontId="45" fillId="27" borderId="19" xfId="0" applyFont="1" applyFill="1" applyBorder="1" applyAlignment="1">
      <alignment horizontal="left" vertical="center"/>
    </xf>
    <xf numFmtId="0" fontId="45" fillId="27" borderId="15" xfId="0" applyFont="1" applyFill="1" applyBorder="1" applyAlignment="1">
      <alignment horizontal="center" vertical="center" wrapText="1"/>
    </xf>
    <xf numFmtId="0" fontId="45" fillId="27" borderId="2" xfId="0" applyFont="1" applyFill="1" applyBorder="1" applyAlignment="1">
      <alignment horizontal="center" vertical="center" wrapText="1"/>
    </xf>
    <xf numFmtId="0" fontId="1" fillId="27" borderId="10" xfId="0" applyFont="1" applyFill="1" applyBorder="1" applyAlignment="1">
      <alignment horizontal="left" vertical="center"/>
    </xf>
    <xf numFmtId="0" fontId="45" fillId="27" borderId="13" xfId="0" applyFont="1" applyFill="1" applyBorder="1" applyAlignment="1">
      <alignment horizontal="center" vertical="center"/>
    </xf>
    <xf numFmtId="0" fontId="45" fillId="27" borderId="14" xfId="0" applyFont="1" applyFill="1" applyBorder="1" applyAlignment="1">
      <alignment horizontal="center" vertical="center"/>
    </xf>
    <xf numFmtId="0" fontId="45" fillId="27" borderId="2" xfId="0" applyFont="1" applyFill="1" applyBorder="1" applyAlignment="1">
      <alignment horizontal="center" vertical="center"/>
    </xf>
    <xf numFmtId="0" fontId="1" fillId="27" borderId="0" xfId="0" applyFont="1" applyFill="1" applyBorder="1" applyAlignment="1">
      <alignment horizontal="left" vertical="center"/>
    </xf>
    <xf numFmtId="0" fontId="1" fillId="27" borderId="1" xfId="462" quotePrefix="1" applyNumberFormat="1" applyFont="1" applyFill="1" applyBorder="1" applyAlignment="1" applyProtection="1">
      <alignment horizontal="center" vertical="center" shrinkToFit="1"/>
    </xf>
    <xf numFmtId="0" fontId="1" fillId="27" borderId="1" xfId="462" applyNumberFormat="1" applyFont="1" applyFill="1" applyBorder="1" applyAlignment="1" applyProtection="1">
      <alignment horizontal="center" vertical="center" shrinkToFit="1"/>
    </xf>
    <xf numFmtId="0" fontId="1" fillId="27" borderId="8" xfId="0" applyFont="1" applyFill="1" applyBorder="1" applyAlignment="1">
      <alignment horizontal="center" vertical="center" wrapText="1"/>
    </xf>
    <xf numFmtId="0" fontId="1" fillId="27" borderId="9" xfId="0" applyFont="1" applyFill="1" applyBorder="1" applyAlignment="1">
      <alignment horizontal="center" vertical="center" wrapText="1"/>
    </xf>
    <xf numFmtId="0" fontId="1" fillId="27" borderId="1" xfId="462" applyNumberFormat="1" applyFont="1" applyFill="1" applyBorder="1" applyAlignment="1" applyProtection="1">
      <alignment horizontal="center" vertical="center" wrapText="1" shrinkToFit="1"/>
    </xf>
    <xf numFmtId="0" fontId="45" fillId="27" borderId="0" xfId="0" applyFont="1" applyFill="1" applyBorder="1" applyAlignment="1">
      <alignment horizontal="left" vertical="center" wrapText="1" shrinkToFit="1"/>
    </xf>
    <xf numFmtId="0" fontId="45" fillId="27" borderId="15" xfId="0" applyFont="1" applyFill="1" applyBorder="1" applyAlignment="1">
      <alignment horizontal="center" vertical="center" wrapText="1" shrinkToFit="1"/>
    </xf>
    <xf numFmtId="0" fontId="45" fillId="27" borderId="2" xfId="0" applyFont="1" applyFill="1" applyBorder="1" applyAlignment="1">
      <alignment horizontal="center" vertical="center" wrapText="1" shrinkToFit="1"/>
    </xf>
    <xf numFmtId="0" fontId="45" fillId="27" borderId="13" xfId="0" applyFont="1" applyFill="1" applyBorder="1" applyAlignment="1">
      <alignment horizontal="center" vertical="center" wrapText="1" shrinkToFit="1"/>
    </xf>
    <xf numFmtId="0" fontId="45" fillId="27" borderId="14" xfId="0" applyFont="1" applyFill="1" applyBorder="1" applyAlignment="1">
      <alignment horizontal="center" vertical="center" wrapText="1" shrinkToFit="1"/>
    </xf>
    <xf numFmtId="0" fontId="45" fillId="27" borderId="16" xfId="0" applyFont="1" applyFill="1" applyBorder="1" applyAlignment="1">
      <alignment horizontal="center" vertical="center" wrapText="1" shrinkToFit="1"/>
    </xf>
    <xf numFmtId="0" fontId="1" fillId="27" borderId="34" xfId="0" applyFont="1" applyFill="1" applyBorder="1" applyAlignment="1">
      <alignment horizontal="center" vertical="center"/>
    </xf>
    <xf numFmtId="0" fontId="1" fillId="0" borderId="1" xfId="463" applyFont="1" applyFill="1" applyBorder="1" applyAlignment="1">
      <alignment horizontal="center" vertical="center" wrapText="1"/>
    </xf>
    <xf numFmtId="0" fontId="1" fillId="0" borderId="1" xfId="463" applyFont="1" applyFill="1" applyBorder="1" applyAlignment="1">
      <alignment horizontal="center" vertical="center"/>
    </xf>
    <xf numFmtId="0" fontId="1" fillId="0" borderId="11" xfId="463" applyNumberFormat="1" applyFont="1" applyFill="1" applyBorder="1" applyAlignment="1" applyProtection="1">
      <alignment horizontal="center" vertical="center" wrapText="1"/>
    </xf>
    <xf numFmtId="0" fontId="1" fillId="0" borderId="12" xfId="463" applyNumberFormat="1" applyFont="1" applyFill="1" applyBorder="1" applyAlignment="1" applyProtection="1">
      <alignment horizontal="center" vertical="center" wrapText="1"/>
    </xf>
    <xf numFmtId="0" fontId="1" fillId="0" borderId="1" xfId="462" applyNumberFormat="1" applyFont="1" applyFill="1" applyBorder="1" applyAlignment="1" applyProtection="1">
      <alignment horizontal="center" vertical="center" wrapText="1" shrinkToFit="1"/>
    </xf>
    <xf numFmtId="0" fontId="1" fillId="0" borderId="8"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1" fillId="0" borderId="0" xfId="463" applyFont="1" applyFill="1" applyBorder="1" applyAlignment="1">
      <alignment horizontal="righ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topLeftCell="A16" workbookViewId="0">
      <selection activeCell="B33" sqref="B33"/>
    </sheetView>
  </sheetViews>
  <sheetFormatPr defaultColWidth="13" defaultRowHeight="13.2"/>
  <cols>
    <col min="1" max="1" width="37.5" style="25" customWidth="1"/>
    <col min="2" max="2" width="13.375" style="26" customWidth="1"/>
    <col min="3" max="3" width="39.875" style="25" customWidth="1"/>
    <col min="4" max="4" width="15.125" style="26" customWidth="1"/>
    <col min="5" max="213" width="9.375" style="25" customWidth="1"/>
    <col min="214" max="214" width="25" style="25" customWidth="1"/>
    <col min="215" max="215" width="7.875" style="25" customWidth="1"/>
    <col min="216" max="16384" width="13" style="25"/>
  </cols>
  <sheetData>
    <row r="1" spans="1:4" ht="17.25" customHeight="1">
      <c r="A1" s="27" t="s">
        <v>0</v>
      </c>
      <c r="B1" s="28"/>
      <c r="C1" s="29"/>
      <c r="D1" s="28"/>
    </row>
    <row r="2" spans="1:4" ht="25.2" customHeight="1">
      <c r="A2" s="113" t="s">
        <v>1</v>
      </c>
      <c r="B2" s="114"/>
      <c r="C2" s="114"/>
      <c r="D2" s="114"/>
    </row>
    <row r="3" spans="1:4" ht="14.25" customHeight="1">
      <c r="A3" s="4"/>
      <c r="B3" s="30"/>
      <c r="C3" s="30"/>
      <c r="D3" s="37" t="s">
        <v>2</v>
      </c>
    </row>
    <row r="4" spans="1:4" s="42" customFormat="1" ht="14.25" customHeight="1">
      <c r="A4" s="115" t="s">
        <v>588</v>
      </c>
      <c r="B4" s="115"/>
      <c r="C4" s="40"/>
      <c r="D4" s="41" t="s">
        <v>3</v>
      </c>
    </row>
    <row r="5" spans="1:4" s="42" customFormat="1" ht="18" customHeight="1">
      <c r="A5" s="116" t="s">
        <v>4</v>
      </c>
      <c r="B5" s="117"/>
      <c r="C5" s="116" t="s">
        <v>5</v>
      </c>
      <c r="D5" s="117"/>
    </row>
    <row r="6" spans="1:4" s="42" customFormat="1" ht="18" customHeight="1">
      <c r="A6" s="43" t="s">
        <v>6</v>
      </c>
      <c r="B6" s="43" t="s">
        <v>7</v>
      </c>
      <c r="C6" s="43" t="s">
        <v>6</v>
      </c>
      <c r="D6" s="43" t="s">
        <v>7</v>
      </c>
    </row>
    <row r="7" spans="1:4" s="42" customFormat="1" ht="18" customHeight="1">
      <c r="A7" s="44" t="s">
        <v>8</v>
      </c>
      <c r="B7" s="45">
        <v>2683.83</v>
      </c>
      <c r="C7" s="46" t="s">
        <v>9</v>
      </c>
      <c r="D7" s="45">
        <v>809.19</v>
      </c>
    </row>
    <row r="8" spans="1:4" s="42" customFormat="1" ht="18" customHeight="1">
      <c r="A8" s="44" t="s">
        <v>10</v>
      </c>
      <c r="B8" s="45">
        <v>5.38</v>
      </c>
      <c r="C8" s="46" t="s">
        <v>11</v>
      </c>
      <c r="D8" s="45"/>
    </row>
    <row r="9" spans="1:4" s="42" customFormat="1" ht="18" customHeight="1">
      <c r="A9" s="44" t="s">
        <v>12</v>
      </c>
      <c r="B9" s="47"/>
      <c r="C9" s="46" t="s">
        <v>13</v>
      </c>
      <c r="D9" s="45">
        <v>4</v>
      </c>
    </row>
    <row r="10" spans="1:4" s="42" customFormat="1" ht="18" customHeight="1">
      <c r="A10" s="44" t="s">
        <v>14</v>
      </c>
      <c r="B10" s="47"/>
      <c r="C10" s="46" t="s">
        <v>15</v>
      </c>
      <c r="D10" s="45">
        <v>33.79</v>
      </c>
    </row>
    <row r="11" spans="1:4" s="42" customFormat="1" ht="18" customHeight="1">
      <c r="A11" s="44" t="s">
        <v>16</v>
      </c>
      <c r="B11" s="48"/>
      <c r="C11" s="46" t="s">
        <v>17</v>
      </c>
      <c r="D11" s="45"/>
    </row>
    <row r="12" spans="1:4" s="42" customFormat="1" ht="18" customHeight="1">
      <c r="A12" s="44" t="s">
        <v>18</v>
      </c>
      <c r="B12" s="49"/>
      <c r="C12" s="46" t="s">
        <v>19</v>
      </c>
      <c r="D12" s="45"/>
    </row>
    <row r="13" spans="1:4" s="42" customFormat="1" ht="18" customHeight="1">
      <c r="A13" s="50" t="s">
        <v>20</v>
      </c>
      <c r="B13" s="49"/>
      <c r="C13" s="46" t="s">
        <v>21</v>
      </c>
      <c r="D13" s="45">
        <v>45.78</v>
      </c>
    </row>
    <row r="14" spans="1:4" s="42" customFormat="1" ht="18" customHeight="1">
      <c r="A14" s="51" t="s">
        <v>22</v>
      </c>
      <c r="B14" s="49"/>
      <c r="C14" s="46" t="s">
        <v>23</v>
      </c>
      <c r="D14" s="45">
        <v>567.54999999999995</v>
      </c>
    </row>
    <row r="15" spans="1:4" s="42" customFormat="1" ht="18" customHeight="1">
      <c r="A15" s="52"/>
      <c r="B15" s="49"/>
      <c r="C15" s="46" t="s">
        <v>24</v>
      </c>
      <c r="D15" s="45">
        <v>48.62</v>
      </c>
    </row>
    <row r="16" spans="1:4" s="42" customFormat="1" ht="18" customHeight="1">
      <c r="A16" s="53"/>
      <c r="B16" s="49"/>
      <c r="C16" s="46" t="s">
        <v>25</v>
      </c>
      <c r="D16" s="45">
        <v>130.16999999999999</v>
      </c>
    </row>
    <row r="17" spans="1:4" s="42" customFormat="1" ht="18" customHeight="1">
      <c r="A17" s="53"/>
      <c r="B17" s="49"/>
      <c r="C17" s="46" t="s">
        <v>26</v>
      </c>
      <c r="D17" s="45">
        <v>30.12</v>
      </c>
    </row>
    <row r="18" spans="1:4" s="42" customFormat="1" ht="18" customHeight="1">
      <c r="A18" s="53"/>
      <c r="B18" s="49"/>
      <c r="C18" s="46" t="s">
        <v>27</v>
      </c>
      <c r="D18" s="45">
        <v>1258.46</v>
      </c>
    </row>
    <row r="19" spans="1:4" s="42" customFormat="1" ht="18" customHeight="1">
      <c r="A19" s="53"/>
      <c r="B19" s="49"/>
      <c r="C19" s="46" t="s">
        <v>28</v>
      </c>
      <c r="D19" s="45">
        <v>111.97</v>
      </c>
    </row>
    <row r="20" spans="1:4" s="42" customFormat="1" ht="18" customHeight="1">
      <c r="A20" s="53"/>
      <c r="B20" s="49"/>
      <c r="C20" s="46" t="s">
        <v>29</v>
      </c>
      <c r="D20" s="45">
        <v>0.12</v>
      </c>
    </row>
    <row r="21" spans="1:4" s="42" customFormat="1" ht="18" customHeight="1">
      <c r="A21" s="53"/>
      <c r="B21" s="49"/>
      <c r="C21" s="46" t="s">
        <v>30</v>
      </c>
      <c r="D21" s="45">
        <v>4.4800000000000004</v>
      </c>
    </row>
    <row r="22" spans="1:4" s="42" customFormat="1" ht="18" customHeight="1">
      <c r="A22" s="53"/>
      <c r="B22" s="49"/>
      <c r="C22" s="46" t="s">
        <v>31</v>
      </c>
      <c r="D22" s="45"/>
    </row>
    <row r="23" spans="1:4" s="42" customFormat="1" ht="18" customHeight="1">
      <c r="A23" s="53"/>
      <c r="B23" s="49"/>
      <c r="C23" s="46" t="s">
        <v>32</v>
      </c>
      <c r="D23" s="45"/>
    </row>
    <row r="24" spans="1:4" s="42" customFormat="1" ht="18" customHeight="1">
      <c r="A24" s="53"/>
      <c r="B24" s="49"/>
      <c r="C24" s="46" t="s">
        <v>33</v>
      </c>
      <c r="D24" s="45"/>
    </row>
    <row r="25" spans="1:4" s="42" customFormat="1" ht="18" customHeight="1">
      <c r="A25" s="53"/>
      <c r="B25" s="49"/>
      <c r="C25" s="46" t="s">
        <v>34</v>
      </c>
      <c r="D25" s="45">
        <v>68.17</v>
      </c>
    </row>
    <row r="26" spans="1:4" s="42" customFormat="1" ht="18" customHeight="1">
      <c r="A26" s="53"/>
      <c r="B26" s="49"/>
      <c r="C26" s="46" t="s">
        <v>35</v>
      </c>
      <c r="D26" s="45"/>
    </row>
    <row r="27" spans="1:4" s="42" customFormat="1" ht="18" customHeight="1">
      <c r="A27" s="53"/>
      <c r="B27" s="49"/>
      <c r="C27" s="46" t="s">
        <v>36</v>
      </c>
      <c r="D27" s="45"/>
    </row>
    <row r="28" spans="1:4" s="42" customFormat="1" ht="18" customHeight="1">
      <c r="A28" s="53"/>
      <c r="B28" s="49"/>
      <c r="C28" s="46" t="s">
        <v>37</v>
      </c>
      <c r="D28" s="45">
        <v>11.15</v>
      </c>
    </row>
    <row r="29" spans="1:4" s="42" customFormat="1" ht="18" customHeight="1">
      <c r="A29" s="53"/>
      <c r="B29" s="49"/>
      <c r="C29" s="46" t="s">
        <v>38</v>
      </c>
      <c r="D29" s="45">
        <v>7.92</v>
      </c>
    </row>
    <row r="30" spans="1:4" s="42" customFormat="1" ht="18" customHeight="1">
      <c r="A30" s="53"/>
      <c r="B30" s="49"/>
      <c r="C30" s="46" t="s">
        <v>39</v>
      </c>
      <c r="D30" s="49"/>
    </row>
    <row r="31" spans="1:4" s="42" customFormat="1" ht="18" customHeight="1">
      <c r="A31" s="53"/>
      <c r="B31" s="49"/>
      <c r="C31" s="46" t="s">
        <v>40</v>
      </c>
      <c r="D31" s="49"/>
    </row>
    <row r="32" spans="1:4" s="42" customFormat="1" ht="18" customHeight="1">
      <c r="A32" s="51"/>
      <c r="B32" s="49"/>
      <c r="C32" s="46" t="s">
        <v>41</v>
      </c>
      <c r="D32" s="49"/>
    </row>
    <row r="33" spans="1:4" s="42" customFormat="1" ht="18" customHeight="1">
      <c r="A33" s="54" t="s">
        <v>42</v>
      </c>
      <c r="B33" s="55">
        <f>SUM(B7:B32)</f>
        <v>2689.21</v>
      </c>
      <c r="C33" s="56" t="s">
        <v>43</v>
      </c>
      <c r="D33" s="57">
        <f>SUM(D7:D32)</f>
        <v>3131.49</v>
      </c>
    </row>
    <row r="34" spans="1:4" s="42" customFormat="1" ht="18" customHeight="1">
      <c r="A34" s="58" t="s">
        <v>44</v>
      </c>
      <c r="B34" s="49"/>
      <c r="C34" s="58" t="s">
        <v>45</v>
      </c>
      <c r="D34" s="49"/>
    </row>
    <row r="35" spans="1:4" s="42" customFormat="1" ht="18" customHeight="1">
      <c r="A35" s="58" t="s">
        <v>46</v>
      </c>
      <c r="B35" s="49">
        <v>442.28</v>
      </c>
      <c r="C35" s="58" t="s">
        <v>47</v>
      </c>
      <c r="D35" s="49"/>
    </row>
    <row r="36" spans="1:4" s="42" customFormat="1" ht="18" customHeight="1">
      <c r="A36" s="58" t="s">
        <v>48</v>
      </c>
      <c r="B36" s="49">
        <f>B33+B35</f>
        <v>3131.49</v>
      </c>
      <c r="C36" s="58" t="s">
        <v>48</v>
      </c>
      <c r="D36" s="59">
        <f>D33</f>
        <v>3131.49</v>
      </c>
    </row>
    <row r="37" spans="1:4" s="42" customFormat="1" ht="18" customHeight="1">
      <c r="A37" s="60" t="s">
        <v>49</v>
      </c>
      <c r="B37" s="61"/>
      <c r="C37" s="60"/>
      <c r="D37" s="61"/>
    </row>
    <row r="38" spans="1:4" ht="21" customHeight="1">
      <c r="A38" s="31" t="s">
        <v>50</v>
      </c>
      <c r="B38" s="32"/>
      <c r="C38" s="31"/>
      <c r="D38" s="32"/>
    </row>
    <row r="39" spans="1:4" ht="21" customHeight="1">
      <c r="A39" s="33"/>
      <c r="B39" s="34"/>
      <c r="C39" s="33"/>
      <c r="D39" s="34"/>
    </row>
    <row r="40" spans="1:4" ht="21" customHeight="1">
      <c r="A40" s="33"/>
      <c r="B40" s="34"/>
      <c r="C40" s="33"/>
      <c r="D40" s="34"/>
    </row>
    <row r="41" spans="1:4" ht="21" customHeight="1">
      <c r="A41" s="33"/>
      <c r="B41" s="34"/>
      <c r="C41" s="33"/>
      <c r="D41" s="34"/>
    </row>
    <row r="42" spans="1:4" ht="21" customHeight="1">
      <c r="A42" s="33"/>
      <c r="B42" s="34"/>
      <c r="C42" s="33"/>
      <c r="D42" s="34"/>
    </row>
    <row r="43" spans="1:4" ht="21" customHeight="1">
      <c r="A43" s="33"/>
      <c r="B43" s="34"/>
      <c r="C43" s="33"/>
      <c r="D43" s="34"/>
    </row>
    <row r="44" spans="1:4" ht="21" customHeight="1">
      <c r="A44" s="33"/>
      <c r="B44" s="34"/>
      <c r="C44" s="33"/>
      <c r="D44" s="34"/>
    </row>
    <row r="45" spans="1:4" ht="21" customHeight="1">
      <c r="A45" s="33"/>
      <c r="B45" s="34"/>
      <c r="C45" s="33"/>
      <c r="D45" s="34"/>
    </row>
    <row r="46" spans="1:4" ht="14.4">
      <c r="A46" s="33"/>
      <c r="B46" s="34"/>
      <c r="C46" s="33"/>
      <c r="D46" s="34"/>
    </row>
    <row r="47" spans="1:4" ht="13.8">
      <c r="A47" s="22"/>
      <c r="B47" s="35"/>
      <c r="C47" s="22"/>
      <c r="D47" s="35"/>
    </row>
    <row r="48" spans="1:4" ht="13.8">
      <c r="A48" s="22"/>
      <c r="B48" s="35"/>
      <c r="C48" s="22"/>
      <c r="D48" s="35"/>
    </row>
    <row r="49" spans="1:4" ht="13.8">
      <c r="A49" s="22"/>
      <c r="B49" s="35"/>
      <c r="C49" s="22"/>
      <c r="D49" s="35"/>
    </row>
    <row r="50" spans="1:4" ht="13.8">
      <c r="A50" s="22"/>
      <c r="B50" s="35"/>
      <c r="C50" s="22"/>
      <c r="D50" s="35"/>
    </row>
    <row r="51" spans="1:4" ht="13.8">
      <c r="A51" s="22"/>
      <c r="B51" s="35"/>
      <c r="C51" s="22"/>
      <c r="D51" s="35"/>
    </row>
    <row r="52" spans="1:4" ht="13.8">
      <c r="A52" s="22"/>
      <c r="B52" s="35"/>
      <c r="C52" s="22"/>
      <c r="D52" s="35"/>
    </row>
    <row r="53" spans="1:4" ht="13.8">
      <c r="A53" s="22"/>
      <c r="B53" s="35"/>
      <c r="C53" s="22"/>
      <c r="D53" s="35"/>
    </row>
    <row r="54" spans="1:4" ht="13.8">
      <c r="A54" s="22"/>
      <c r="B54" s="35"/>
      <c r="C54" s="22"/>
      <c r="D54" s="35"/>
    </row>
    <row r="55" spans="1:4" ht="13.8">
      <c r="A55" s="22"/>
      <c r="B55" s="35"/>
      <c r="C55" s="22"/>
      <c r="D55" s="35"/>
    </row>
    <row r="56" spans="1:4" ht="13.8">
      <c r="A56" s="22"/>
      <c r="B56" s="35"/>
      <c r="C56" s="22"/>
      <c r="D56" s="35"/>
    </row>
    <row r="57" spans="1:4" ht="13.8">
      <c r="A57" s="22"/>
      <c r="B57" s="35"/>
      <c r="C57" s="22"/>
      <c r="D57" s="35"/>
    </row>
    <row r="58" spans="1:4" ht="13.8">
      <c r="A58" s="22"/>
      <c r="B58" s="35"/>
      <c r="C58" s="22"/>
      <c r="D58" s="35"/>
    </row>
    <row r="59" spans="1:4" ht="13.8">
      <c r="A59" s="22"/>
      <c r="B59" s="35"/>
      <c r="C59" s="22"/>
      <c r="D59" s="35"/>
    </row>
    <row r="60" spans="1:4" ht="13.8">
      <c r="A60" s="22"/>
      <c r="B60" s="35"/>
      <c r="C60" s="22"/>
      <c r="D60" s="35"/>
    </row>
    <row r="61" spans="1:4" ht="13.8">
      <c r="A61" s="22"/>
      <c r="B61" s="35"/>
      <c r="C61" s="22"/>
      <c r="D61" s="35"/>
    </row>
    <row r="62" spans="1:4" ht="13.8">
      <c r="A62" s="22"/>
      <c r="B62" s="35"/>
      <c r="C62" s="22"/>
      <c r="D62" s="35"/>
    </row>
    <row r="63" spans="1:4" ht="13.8">
      <c r="A63" s="22"/>
      <c r="B63" s="35"/>
      <c r="C63" s="22"/>
      <c r="D63" s="35"/>
    </row>
    <row r="64" spans="1:4" ht="13.8">
      <c r="A64" s="22"/>
      <c r="B64" s="35"/>
      <c r="C64" s="22"/>
      <c r="D64" s="35"/>
    </row>
    <row r="65" spans="1:4" ht="13.8">
      <c r="A65" s="22"/>
      <c r="B65" s="35"/>
      <c r="C65" s="22"/>
      <c r="D65" s="35"/>
    </row>
    <row r="66" spans="1:4" ht="13.8">
      <c r="A66" s="22"/>
      <c r="B66" s="35"/>
      <c r="C66" s="22"/>
      <c r="D66" s="35"/>
    </row>
    <row r="67" spans="1:4" ht="13.8">
      <c r="A67" s="22"/>
      <c r="B67" s="35"/>
      <c r="C67" s="22"/>
      <c r="D67" s="35"/>
    </row>
    <row r="68" spans="1:4" ht="13.8">
      <c r="A68" s="22"/>
      <c r="B68" s="35"/>
      <c r="C68" s="22"/>
      <c r="D68" s="35"/>
    </row>
    <row r="69" spans="1:4" ht="13.8">
      <c r="A69" s="22"/>
      <c r="B69" s="35"/>
      <c r="C69" s="22"/>
      <c r="D69" s="35"/>
    </row>
    <row r="70" spans="1:4" ht="13.8">
      <c r="A70" s="22"/>
      <c r="B70" s="35"/>
      <c r="C70" s="22"/>
      <c r="D70" s="35"/>
    </row>
    <row r="71" spans="1:4" ht="13.8">
      <c r="A71" s="22"/>
      <c r="B71" s="35"/>
      <c r="C71" s="22"/>
      <c r="D71" s="35"/>
    </row>
    <row r="72" spans="1:4" ht="13.8">
      <c r="A72" s="22"/>
      <c r="B72" s="35"/>
      <c r="C72" s="22"/>
      <c r="D72" s="35"/>
    </row>
    <row r="73" spans="1:4" ht="13.8">
      <c r="A73" s="22"/>
      <c r="B73" s="35"/>
      <c r="C73" s="22"/>
      <c r="D73" s="35"/>
    </row>
    <row r="74" spans="1:4" ht="13.8">
      <c r="A74" s="22"/>
      <c r="B74" s="35"/>
      <c r="C74" s="22"/>
      <c r="D74" s="35"/>
    </row>
    <row r="75" spans="1:4" ht="13.8">
      <c r="A75" s="22"/>
      <c r="B75" s="35"/>
      <c r="C75" s="22"/>
      <c r="D75" s="35"/>
    </row>
    <row r="76" spans="1:4" ht="13.8">
      <c r="A76" s="22"/>
      <c r="B76" s="35"/>
      <c r="C76" s="22"/>
      <c r="D76" s="35"/>
    </row>
    <row r="77" spans="1:4" ht="13.8">
      <c r="A77" s="22"/>
      <c r="B77" s="35"/>
      <c r="C77" s="22"/>
      <c r="D77" s="35"/>
    </row>
    <row r="78" spans="1:4" ht="13.8">
      <c r="A78" s="22"/>
      <c r="B78" s="35"/>
      <c r="C78" s="22"/>
      <c r="D78" s="35"/>
    </row>
    <row r="79" spans="1:4" ht="13.8">
      <c r="A79" s="22"/>
      <c r="B79" s="35"/>
      <c r="C79" s="22"/>
      <c r="D79" s="35"/>
    </row>
    <row r="80" spans="1:4" ht="13.8">
      <c r="A80" s="22"/>
      <c r="B80" s="35"/>
      <c r="C80" s="22"/>
      <c r="D80" s="35"/>
    </row>
    <row r="81" spans="1:4" ht="13.8">
      <c r="A81" s="22"/>
      <c r="B81" s="36"/>
      <c r="C81" s="22"/>
      <c r="D81" s="35"/>
    </row>
    <row r="82" spans="1:4" ht="13.8">
      <c r="A82" s="22"/>
      <c r="B82" s="36"/>
      <c r="C82" s="22"/>
      <c r="D82" s="36"/>
    </row>
    <row r="83" spans="1:4" ht="13.8">
      <c r="A83" s="22"/>
      <c r="B83" s="36"/>
      <c r="C83" s="22"/>
      <c r="D83" s="36"/>
    </row>
    <row r="84" spans="1:4" ht="13.8">
      <c r="A84" s="22"/>
      <c r="B84" s="36"/>
      <c r="C84" s="22"/>
      <c r="D84" s="36"/>
    </row>
    <row r="85" spans="1:4" ht="13.8">
      <c r="A85" s="22"/>
      <c r="B85" s="36"/>
      <c r="C85" s="22"/>
      <c r="D85" s="36"/>
    </row>
    <row r="86" spans="1:4" ht="13.8">
      <c r="A86" s="22"/>
      <c r="B86" s="36"/>
      <c r="C86" s="22"/>
      <c r="D86" s="36"/>
    </row>
    <row r="87" spans="1:4" ht="13.8">
      <c r="A87" s="22"/>
      <c r="B87" s="36"/>
      <c r="C87" s="22"/>
      <c r="D87" s="36"/>
    </row>
    <row r="88" spans="1:4" ht="13.8">
      <c r="A88" s="22"/>
      <c r="B88" s="36"/>
      <c r="C88" s="22"/>
      <c r="D88" s="36"/>
    </row>
    <row r="89" spans="1:4" ht="13.8">
      <c r="A89" s="22"/>
      <c r="B89" s="36"/>
      <c r="C89" s="22"/>
      <c r="D89" s="36"/>
    </row>
    <row r="90" spans="1:4" ht="13.8">
      <c r="A90" s="22"/>
      <c r="B90" s="36"/>
      <c r="C90" s="22"/>
      <c r="D90" s="36"/>
    </row>
    <row r="91" spans="1:4" ht="13.8">
      <c r="A91" s="22"/>
      <c r="B91" s="36"/>
      <c r="C91" s="22"/>
      <c r="D91" s="36"/>
    </row>
    <row r="92" spans="1:4" ht="13.8">
      <c r="A92" s="22"/>
      <c r="B92" s="36"/>
      <c r="C92" s="22"/>
      <c r="D92" s="36"/>
    </row>
    <row r="93" spans="1:4" ht="13.8">
      <c r="A93" s="22"/>
      <c r="B93" s="36"/>
      <c r="C93" s="22"/>
      <c r="D93" s="36"/>
    </row>
    <row r="94" spans="1:4" ht="13.8">
      <c r="A94" s="22"/>
      <c r="B94" s="36"/>
      <c r="C94" s="22"/>
      <c r="D94" s="36"/>
    </row>
    <row r="95" spans="1:4" ht="13.8">
      <c r="A95" s="22"/>
      <c r="B95" s="36"/>
      <c r="C95" s="22"/>
      <c r="D95" s="36"/>
    </row>
    <row r="96" spans="1:4" ht="13.8">
      <c r="A96" s="22"/>
      <c r="B96" s="36"/>
      <c r="C96" s="22"/>
      <c r="D96" s="36"/>
    </row>
    <row r="97" spans="1:4" ht="13.8">
      <c r="A97" s="22"/>
      <c r="B97" s="36"/>
      <c r="C97" s="22"/>
      <c r="D97" s="36"/>
    </row>
    <row r="98" spans="1:4" ht="13.8">
      <c r="A98" s="22"/>
      <c r="B98" s="36"/>
      <c r="C98" s="22"/>
      <c r="D98" s="36"/>
    </row>
    <row r="99" spans="1:4" ht="13.8">
      <c r="A99" s="22"/>
      <c r="B99" s="36"/>
      <c r="C99" s="22"/>
      <c r="D99" s="36"/>
    </row>
    <row r="100" spans="1:4" ht="13.8">
      <c r="A100" s="22"/>
      <c r="B100" s="36"/>
      <c r="C100" s="22"/>
      <c r="D100" s="36"/>
    </row>
    <row r="101" spans="1:4" ht="13.8">
      <c r="A101" s="22"/>
      <c r="B101" s="36"/>
      <c r="C101" s="22"/>
      <c r="D101" s="36"/>
    </row>
    <row r="102" spans="1:4" ht="13.8">
      <c r="A102" s="22"/>
      <c r="B102" s="36"/>
      <c r="C102" s="22"/>
      <c r="D102" s="36"/>
    </row>
    <row r="103" spans="1:4" ht="13.8">
      <c r="A103" s="22"/>
      <c r="B103" s="36"/>
      <c r="C103" s="22"/>
      <c r="D103" s="36"/>
    </row>
    <row r="104" spans="1:4" ht="13.8">
      <c r="A104" s="22"/>
      <c r="B104" s="36"/>
      <c r="C104" s="22"/>
      <c r="D104" s="36"/>
    </row>
    <row r="105" spans="1:4" ht="13.8">
      <c r="A105" s="22"/>
      <c r="B105" s="36"/>
      <c r="C105" s="22"/>
      <c r="D105" s="36"/>
    </row>
    <row r="106" spans="1:4" ht="13.8">
      <c r="A106" s="22"/>
      <c r="B106" s="36"/>
      <c r="C106" s="22"/>
      <c r="D106" s="36"/>
    </row>
    <row r="107" spans="1:4" ht="13.8">
      <c r="A107" s="22"/>
      <c r="B107" s="36"/>
      <c r="C107" s="22"/>
      <c r="D107" s="36"/>
    </row>
    <row r="108" spans="1:4" ht="13.8">
      <c r="A108" s="22"/>
      <c r="B108" s="36"/>
      <c r="C108" s="22"/>
      <c r="D108" s="36"/>
    </row>
    <row r="109" spans="1:4" ht="13.8">
      <c r="A109" s="22"/>
      <c r="B109" s="36"/>
      <c r="C109" s="22"/>
      <c r="D109" s="36"/>
    </row>
    <row r="110" spans="1:4" ht="13.8">
      <c r="A110" s="22"/>
      <c r="B110" s="36"/>
      <c r="C110" s="22"/>
      <c r="D110" s="36"/>
    </row>
    <row r="111" spans="1:4" ht="13.8">
      <c r="A111" s="22"/>
      <c r="B111" s="36"/>
      <c r="C111" s="22"/>
      <c r="D111" s="36"/>
    </row>
    <row r="112" spans="1:4" ht="13.8">
      <c r="A112" s="22"/>
      <c r="B112" s="36"/>
      <c r="C112" s="22"/>
      <c r="D112" s="36"/>
    </row>
    <row r="113" spans="1:4" ht="13.8">
      <c r="A113" s="22"/>
      <c r="B113" s="36"/>
      <c r="C113" s="22"/>
      <c r="D113" s="36"/>
    </row>
    <row r="114" spans="1:4" ht="13.8">
      <c r="A114" s="22"/>
      <c r="B114" s="36"/>
      <c r="C114" s="22"/>
      <c r="D114" s="36"/>
    </row>
    <row r="115" spans="1:4" ht="13.8">
      <c r="A115" s="22"/>
      <c r="B115" s="36"/>
      <c r="C115" s="22"/>
      <c r="D115" s="36"/>
    </row>
    <row r="116" spans="1:4" ht="13.8">
      <c r="A116" s="22"/>
      <c r="B116" s="36"/>
      <c r="C116" s="22"/>
      <c r="D116" s="36"/>
    </row>
    <row r="117" spans="1:4" ht="13.8">
      <c r="A117" s="22"/>
      <c r="B117" s="36"/>
      <c r="C117" s="22"/>
      <c r="D117" s="36"/>
    </row>
    <row r="118" spans="1:4" ht="13.8">
      <c r="A118" s="22"/>
      <c r="B118" s="36"/>
      <c r="C118" s="22"/>
      <c r="D118" s="36"/>
    </row>
    <row r="119" spans="1:4" ht="13.8">
      <c r="A119" s="22"/>
      <c r="B119" s="36"/>
      <c r="C119" s="22"/>
      <c r="D119" s="36"/>
    </row>
    <row r="120" spans="1:4" ht="13.8">
      <c r="A120" s="22"/>
      <c r="B120" s="36"/>
      <c r="C120" s="22"/>
      <c r="D120" s="36"/>
    </row>
    <row r="121" spans="1:4" ht="13.8">
      <c r="A121" s="22"/>
      <c r="B121" s="36"/>
      <c r="C121" s="22"/>
      <c r="D121" s="36"/>
    </row>
    <row r="122" spans="1:4" ht="13.8">
      <c r="A122" s="22"/>
      <c r="B122" s="36"/>
      <c r="C122" s="22"/>
      <c r="D122" s="36"/>
    </row>
    <row r="123" spans="1:4" ht="13.8">
      <c r="A123" s="22"/>
      <c r="B123" s="36"/>
      <c r="C123" s="22"/>
      <c r="D123" s="36"/>
    </row>
    <row r="124" spans="1:4" ht="13.8">
      <c r="A124" s="22"/>
      <c r="B124" s="36"/>
      <c r="C124" s="22"/>
      <c r="D124" s="36"/>
    </row>
    <row r="125" spans="1:4" ht="13.8">
      <c r="A125" s="22"/>
      <c r="B125" s="36"/>
      <c r="C125" s="22"/>
      <c r="D125" s="36"/>
    </row>
    <row r="126" spans="1:4" ht="13.8">
      <c r="A126" s="22"/>
      <c r="B126" s="36"/>
      <c r="C126" s="22"/>
      <c r="D126" s="36"/>
    </row>
    <row r="127" spans="1:4" ht="13.8">
      <c r="A127" s="22"/>
      <c r="B127" s="36"/>
      <c r="C127" s="22"/>
      <c r="D127" s="36"/>
    </row>
    <row r="128" spans="1:4" ht="13.8">
      <c r="A128" s="22"/>
      <c r="B128" s="36"/>
      <c r="C128" s="22"/>
      <c r="D128" s="36"/>
    </row>
    <row r="129" spans="1:4" ht="13.8">
      <c r="A129" s="22"/>
      <c r="B129" s="36"/>
      <c r="C129" s="22"/>
      <c r="D129" s="36"/>
    </row>
    <row r="130" spans="1:4" ht="13.8">
      <c r="A130" s="22"/>
      <c r="B130" s="36"/>
      <c r="C130" s="22"/>
      <c r="D130" s="36"/>
    </row>
    <row r="131" spans="1:4" ht="13.8">
      <c r="A131" s="22"/>
      <c r="B131" s="36"/>
      <c r="C131" s="22"/>
      <c r="D131" s="36"/>
    </row>
    <row r="132" spans="1:4" ht="13.8">
      <c r="A132" s="22"/>
      <c r="B132" s="36"/>
      <c r="C132" s="22"/>
      <c r="D132" s="36"/>
    </row>
    <row r="133" spans="1:4" ht="13.8">
      <c r="A133" s="22"/>
      <c r="B133" s="36"/>
      <c r="C133" s="22"/>
      <c r="D133" s="36"/>
    </row>
    <row r="134" spans="1:4" ht="13.8">
      <c r="A134" s="22"/>
      <c r="B134" s="36"/>
      <c r="C134" s="22"/>
      <c r="D134" s="36"/>
    </row>
    <row r="135" spans="1:4" ht="13.8">
      <c r="A135" s="22"/>
      <c r="B135" s="36"/>
      <c r="C135" s="22"/>
      <c r="D135" s="36"/>
    </row>
    <row r="136" spans="1:4" ht="13.8">
      <c r="A136" s="22"/>
      <c r="B136" s="36"/>
      <c r="C136" s="22"/>
      <c r="D136" s="36"/>
    </row>
    <row r="137" spans="1:4" ht="13.8">
      <c r="A137" s="22"/>
      <c r="B137" s="36"/>
      <c r="C137" s="22"/>
      <c r="D137" s="36"/>
    </row>
    <row r="138" spans="1:4" ht="13.8">
      <c r="A138" s="22"/>
      <c r="B138" s="36"/>
      <c r="C138" s="22"/>
      <c r="D138" s="36"/>
    </row>
    <row r="139" spans="1:4" ht="13.8">
      <c r="A139" s="22"/>
      <c r="B139" s="36"/>
      <c r="C139" s="22"/>
      <c r="D139" s="36"/>
    </row>
    <row r="140" spans="1:4" ht="13.8">
      <c r="A140" s="22"/>
      <c r="B140" s="36"/>
      <c r="C140" s="22"/>
      <c r="D140" s="36"/>
    </row>
    <row r="141" spans="1:4" ht="13.8">
      <c r="A141" s="22"/>
      <c r="B141" s="36"/>
      <c r="C141" s="22"/>
      <c r="D141" s="36"/>
    </row>
    <row r="142" spans="1:4" ht="13.8">
      <c r="A142" s="22"/>
      <c r="B142" s="36"/>
      <c r="C142" s="22"/>
      <c r="D142" s="36"/>
    </row>
    <row r="143" spans="1:4" ht="13.8">
      <c r="A143" s="22"/>
      <c r="B143" s="36"/>
      <c r="C143" s="22"/>
      <c r="D143" s="36"/>
    </row>
    <row r="144" spans="1:4" ht="13.8">
      <c r="A144" s="22"/>
      <c r="B144" s="36"/>
      <c r="C144" s="22"/>
      <c r="D144" s="36"/>
    </row>
    <row r="145" spans="1:4" ht="13.8">
      <c r="A145" s="22"/>
      <c r="B145" s="36"/>
      <c r="C145" s="22"/>
      <c r="D145" s="36"/>
    </row>
    <row r="146" spans="1:4" ht="13.8">
      <c r="A146" s="22"/>
      <c r="B146" s="36"/>
      <c r="C146" s="22"/>
      <c r="D146" s="36"/>
    </row>
    <row r="147" spans="1:4" ht="13.8">
      <c r="A147" s="22"/>
      <c r="B147" s="36"/>
      <c r="C147" s="22"/>
      <c r="D147" s="36"/>
    </row>
    <row r="148" spans="1:4" ht="13.8">
      <c r="A148" s="22"/>
      <c r="B148" s="36"/>
      <c r="C148" s="22"/>
      <c r="D148" s="36"/>
    </row>
    <row r="149" spans="1:4" ht="13.8">
      <c r="A149" s="22"/>
      <c r="B149" s="36"/>
      <c r="C149" s="22"/>
      <c r="D149" s="36"/>
    </row>
    <row r="150" spans="1:4" ht="13.8">
      <c r="A150" s="22"/>
      <c r="B150" s="36"/>
      <c r="C150" s="22"/>
      <c r="D150" s="36"/>
    </row>
    <row r="151" spans="1:4" ht="13.8">
      <c r="A151" s="22"/>
      <c r="B151" s="36"/>
      <c r="C151" s="22"/>
      <c r="D151" s="36"/>
    </row>
    <row r="152" spans="1:4" ht="13.8">
      <c r="A152" s="22"/>
      <c r="B152" s="36"/>
      <c r="C152" s="22"/>
      <c r="D152" s="36"/>
    </row>
    <row r="153" spans="1:4" ht="13.8">
      <c r="A153" s="22"/>
      <c r="B153" s="36"/>
      <c r="C153" s="22"/>
      <c r="D153" s="36"/>
    </row>
    <row r="154" spans="1:4" ht="13.8">
      <c r="A154" s="22"/>
      <c r="B154" s="36"/>
      <c r="C154" s="22"/>
      <c r="D154" s="36"/>
    </row>
    <row r="155" spans="1:4" ht="13.8">
      <c r="A155" s="22"/>
      <c r="B155" s="36"/>
      <c r="C155" s="22"/>
      <c r="D155" s="36"/>
    </row>
    <row r="156" spans="1:4" ht="13.8">
      <c r="A156" s="22"/>
      <c r="B156" s="36"/>
      <c r="C156" s="22"/>
      <c r="D156" s="36"/>
    </row>
    <row r="157" spans="1:4" ht="13.8">
      <c r="A157" s="22"/>
      <c r="B157" s="36"/>
      <c r="C157" s="22"/>
      <c r="D157" s="36"/>
    </row>
    <row r="158" spans="1:4" ht="13.8">
      <c r="A158" s="22"/>
      <c r="B158" s="36"/>
      <c r="C158" s="22"/>
      <c r="D158" s="36"/>
    </row>
    <row r="159" spans="1:4" ht="13.8">
      <c r="A159" s="22"/>
      <c r="B159" s="36"/>
      <c r="C159" s="22"/>
      <c r="D159" s="36"/>
    </row>
  </sheetData>
  <mergeCells count="4">
    <mergeCell ref="A2:D2"/>
    <mergeCell ref="A4:B4"/>
    <mergeCell ref="A5:B5"/>
    <mergeCell ref="C5:D5"/>
  </mergeCells>
  <phoneticPr fontId="39" type="noConversion"/>
  <conditionalFormatting sqref="B4">
    <cfRule type="expression" dxfId="14" priority="1" stopIfTrue="1">
      <formula>含公式的单元格</formula>
    </cfRule>
  </conditionalFormatting>
  <printOptions horizontalCentered="1"/>
  <pageMargins left="0.70866141732283472" right="0.59055118110236227" top="0.98425196850393704" bottom="0.78740157480314965"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19"/>
  <sheetViews>
    <sheetView workbookViewId="0">
      <selection activeCell="G19" sqref="G19"/>
    </sheetView>
  </sheetViews>
  <sheetFormatPr defaultColWidth="9" defaultRowHeight="10.8"/>
  <cols>
    <col min="1" max="1" width="9" style="23" customWidth="1"/>
    <col min="2" max="2" width="31.375" style="1" customWidth="1"/>
    <col min="3" max="3" width="10" style="1" customWidth="1"/>
    <col min="4" max="4" width="10.75" style="1" customWidth="1"/>
    <col min="5" max="5" width="6.75" style="1" customWidth="1"/>
    <col min="6" max="6" width="5.25" style="1" customWidth="1"/>
    <col min="7" max="7" width="14" style="1" customWidth="1"/>
    <col min="8" max="8" width="5.125" style="1" customWidth="1"/>
    <col min="9" max="9" width="7.5" style="1" customWidth="1"/>
    <col min="10" max="10" width="6.2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18.600000000000001" customHeight="1">
      <c r="A1" s="113" t="s">
        <v>51</v>
      </c>
      <c r="B1" s="114"/>
      <c r="C1" s="114"/>
      <c r="D1" s="114"/>
      <c r="E1" s="114"/>
      <c r="F1" s="114"/>
      <c r="G1" s="114"/>
      <c r="H1" s="114"/>
      <c r="I1" s="114"/>
      <c r="J1" s="114"/>
    </row>
    <row r="2" spans="1:10" ht="14.4">
      <c r="A2" s="4"/>
      <c r="B2" s="24"/>
      <c r="C2" s="24"/>
      <c r="D2" s="24"/>
      <c r="E2" s="24"/>
      <c r="F2" s="24"/>
      <c r="G2" s="24"/>
      <c r="H2" s="24"/>
      <c r="I2" s="121" t="s">
        <v>52</v>
      </c>
      <c r="J2" s="121"/>
    </row>
    <row r="3" spans="1:10" ht="15" customHeight="1">
      <c r="A3" s="24" t="s">
        <v>588</v>
      </c>
      <c r="B3" s="24"/>
      <c r="C3" s="24"/>
      <c r="D3" s="24"/>
      <c r="E3" s="65"/>
      <c r="F3" s="24"/>
      <c r="G3" s="24"/>
      <c r="H3" s="24"/>
      <c r="I3" s="122" t="s">
        <v>3</v>
      </c>
      <c r="J3" s="122"/>
    </row>
    <row r="4" spans="1:10" ht="15" customHeight="1">
      <c r="A4" s="118" t="s">
        <v>6</v>
      </c>
      <c r="B4" s="118" t="s">
        <v>53</v>
      </c>
      <c r="C4" s="120" t="s">
        <v>42</v>
      </c>
      <c r="D4" s="120" t="s">
        <v>54</v>
      </c>
      <c r="E4" s="120" t="s">
        <v>55</v>
      </c>
      <c r="F4" s="120" t="s">
        <v>56</v>
      </c>
      <c r="G4" s="120"/>
      <c r="H4" s="120" t="s">
        <v>57</v>
      </c>
      <c r="I4" s="120" t="s">
        <v>58</v>
      </c>
      <c r="J4" s="120" t="s">
        <v>59</v>
      </c>
    </row>
    <row r="5" spans="1:10" ht="15" customHeight="1">
      <c r="A5" s="120" t="s">
        <v>60</v>
      </c>
      <c r="B5" s="120" t="s">
        <v>61</v>
      </c>
      <c r="C5" s="120" t="s">
        <v>53</v>
      </c>
      <c r="D5" s="120" t="s">
        <v>53</v>
      </c>
      <c r="E5" s="120" t="s">
        <v>53</v>
      </c>
      <c r="F5" s="120"/>
      <c r="G5" s="120"/>
      <c r="H5" s="120" t="s">
        <v>53</v>
      </c>
      <c r="I5" s="120" t="s">
        <v>53</v>
      </c>
      <c r="J5" s="120" t="s">
        <v>62</v>
      </c>
    </row>
    <row r="6" spans="1:10" ht="15" customHeight="1">
      <c r="A6" s="120" t="s">
        <v>53</v>
      </c>
      <c r="B6" s="120" t="s">
        <v>53</v>
      </c>
      <c r="C6" s="120" t="s">
        <v>53</v>
      </c>
      <c r="D6" s="120" t="s">
        <v>53</v>
      </c>
      <c r="E6" s="120" t="s">
        <v>53</v>
      </c>
      <c r="F6" s="75" t="s">
        <v>62</v>
      </c>
      <c r="G6" s="75" t="s">
        <v>63</v>
      </c>
      <c r="H6" s="120" t="s">
        <v>53</v>
      </c>
      <c r="I6" s="120" t="s">
        <v>53</v>
      </c>
      <c r="J6" s="120" t="s">
        <v>53</v>
      </c>
    </row>
    <row r="7" spans="1:10" s="38" customFormat="1" ht="15" customHeight="1">
      <c r="A7" s="119" t="s">
        <v>64</v>
      </c>
      <c r="B7" s="119" t="s">
        <v>64</v>
      </c>
      <c r="C7" s="62">
        <f>C8+C26+C29+C34+C38+C69+C76+C81+C84+C101+C104+C107+C112+C117</f>
        <v>2689.2099999999996</v>
      </c>
      <c r="D7" s="62">
        <f>D8+D26+D29+D34+D38+D69+D76+D81+D84+D101+D104+D107+D112+D117</f>
        <v>2689.2099999999996</v>
      </c>
      <c r="E7" s="63"/>
      <c r="F7" s="63"/>
      <c r="G7" s="63"/>
      <c r="H7" s="63"/>
      <c r="I7" s="63"/>
      <c r="J7" s="62"/>
    </row>
    <row r="8" spans="1:10" s="38" customFormat="1" ht="15" customHeight="1">
      <c r="A8" s="64" t="s">
        <v>65</v>
      </c>
      <c r="B8" s="64" t="s">
        <v>66</v>
      </c>
      <c r="C8" s="62">
        <f>C9+C11+C16+C18+C20+C23</f>
        <v>789.7</v>
      </c>
      <c r="D8" s="62">
        <f>D9+D11+D16+D18+D20+D23</f>
        <v>789.7</v>
      </c>
      <c r="E8" s="63"/>
      <c r="F8" s="63"/>
      <c r="G8" s="63"/>
      <c r="H8" s="63"/>
      <c r="I8" s="63"/>
      <c r="J8" s="63"/>
    </row>
    <row r="9" spans="1:10" s="38" customFormat="1" ht="15" customHeight="1">
      <c r="A9" s="64" t="s">
        <v>67</v>
      </c>
      <c r="B9" s="64" t="s">
        <v>68</v>
      </c>
      <c r="C9" s="62">
        <f>C10</f>
        <v>6.9</v>
      </c>
      <c r="D9" s="62">
        <f>D10</f>
        <v>6.9</v>
      </c>
      <c r="E9" s="63"/>
      <c r="F9" s="63"/>
      <c r="G9" s="63"/>
      <c r="H9" s="63"/>
      <c r="I9" s="63"/>
      <c r="J9" s="63"/>
    </row>
    <row r="10" spans="1:10" s="38" customFormat="1" ht="15" customHeight="1">
      <c r="A10" s="64" t="s">
        <v>69</v>
      </c>
      <c r="B10" s="64" t="s">
        <v>70</v>
      </c>
      <c r="C10" s="62">
        <v>6.9</v>
      </c>
      <c r="D10" s="62">
        <v>6.9</v>
      </c>
      <c r="E10" s="63"/>
      <c r="F10" s="63"/>
      <c r="G10" s="63"/>
      <c r="H10" s="63"/>
      <c r="I10" s="63"/>
      <c r="J10" s="63"/>
    </row>
    <row r="11" spans="1:10" s="38" customFormat="1" ht="15" customHeight="1">
      <c r="A11" s="64" t="s">
        <v>71</v>
      </c>
      <c r="B11" s="64" t="s">
        <v>72</v>
      </c>
      <c r="C11" s="62">
        <f>C12+C13+C14+C15</f>
        <v>745.04000000000008</v>
      </c>
      <c r="D11" s="62">
        <f>D12+D13+D14+D15</f>
        <v>745.04000000000008</v>
      </c>
      <c r="E11" s="63"/>
      <c r="F11" s="63"/>
      <c r="G11" s="63"/>
      <c r="H11" s="63"/>
      <c r="I11" s="63"/>
      <c r="J11" s="63"/>
    </row>
    <row r="12" spans="1:10" s="38" customFormat="1" ht="15" customHeight="1">
      <c r="A12" s="64" t="s">
        <v>73</v>
      </c>
      <c r="B12" s="64" t="s">
        <v>74</v>
      </c>
      <c r="C12" s="62">
        <v>595.45000000000005</v>
      </c>
      <c r="D12" s="62">
        <v>595.45000000000005</v>
      </c>
      <c r="E12" s="63"/>
      <c r="F12" s="63"/>
      <c r="G12" s="63"/>
      <c r="H12" s="63"/>
      <c r="I12" s="63"/>
      <c r="J12" s="63"/>
    </row>
    <row r="13" spans="1:10" s="38" customFormat="1" ht="15" customHeight="1">
      <c r="A13" s="64" t="s">
        <v>75</v>
      </c>
      <c r="B13" s="64" t="s">
        <v>76</v>
      </c>
      <c r="C13" s="62">
        <v>5</v>
      </c>
      <c r="D13" s="62">
        <v>5</v>
      </c>
      <c r="E13" s="63"/>
      <c r="F13" s="63"/>
      <c r="G13" s="63"/>
      <c r="H13" s="63"/>
      <c r="I13" s="63"/>
      <c r="J13" s="63"/>
    </row>
    <row r="14" spans="1:10" s="38" customFormat="1" ht="15" customHeight="1">
      <c r="A14" s="64" t="s">
        <v>589</v>
      </c>
      <c r="B14" s="64" t="s">
        <v>590</v>
      </c>
      <c r="C14" s="62">
        <v>41.61</v>
      </c>
      <c r="D14" s="62">
        <v>41.61</v>
      </c>
      <c r="E14" s="63"/>
      <c r="F14" s="63"/>
      <c r="G14" s="63"/>
      <c r="H14" s="63"/>
      <c r="I14" s="63"/>
      <c r="J14" s="63"/>
    </row>
    <row r="15" spans="1:10" s="38" customFormat="1" ht="15" customHeight="1">
      <c r="A15" s="64" t="s">
        <v>77</v>
      </c>
      <c r="B15" s="64" t="s">
        <v>78</v>
      </c>
      <c r="C15" s="62">
        <v>102.98</v>
      </c>
      <c r="D15" s="62">
        <v>102.98</v>
      </c>
      <c r="E15" s="63"/>
      <c r="F15" s="63"/>
      <c r="G15" s="63"/>
      <c r="H15" s="63"/>
      <c r="I15" s="63"/>
      <c r="J15" s="63"/>
    </row>
    <row r="16" spans="1:10" s="38" customFormat="1" ht="15" customHeight="1">
      <c r="A16" s="64" t="s">
        <v>79</v>
      </c>
      <c r="B16" s="64" t="s">
        <v>80</v>
      </c>
      <c r="C16" s="62">
        <f>C17</f>
        <v>1</v>
      </c>
      <c r="D16" s="62">
        <f>D17</f>
        <v>1</v>
      </c>
      <c r="E16" s="63"/>
      <c r="F16" s="63"/>
      <c r="G16" s="63"/>
      <c r="H16" s="63"/>
      <c r="I16" s="63"/>
      <c r="J16" s="63"/>
    </row>
    <row r="17" spans="1:10" s="38" customFormat="1" ht="15" customHeight="1">
      <c r="A17" s="64" t="s">
        <v>81</v>
      </c>
      <c r="B17" s="64" t="s">
        <v>82</v>
      </c>
      <c r="C17" s="62">
        <v>1</v>
      </c>
      <c r="D17" s="62">
        <v>1</v>
      </c>
      <c r="E17" s="63"/>
      <c r="F17" s="63"/>
      <c r="G17" s="63"/>
      <c r="H17" s="63"/>
      <c r="I17" s="63"/>
      <c r="J17" s="63"/>
    </row>
    <row r="18" spans="1:10" s="38" customFormat="1" ht="15" customHeight="1">
      <c r="A18" s="64" t="s">
        <v>83</v>
      </c>
      <c r="B18" s="64" t="s">
        <v>84</v>
      </c>
      <c r="C18" s="62">
        <f>C19</f>
        <v>0.6</v>
      </c>
      <c r="D18" s="62">
        <f>D19</f>
        <v>0.6</v>
      </c>
      <c r="E18" s="63"/>
      <c r="F18" s="63"/>
      <c r="G18" s="63"/>
      <c r="H18" s="63"/>
      <c r="I18" s="63"/>
      <c r="J18" s="63"/>
    </row>
    <row r="19" spans="1:10" s="38" customFormat="1" ht="15" customHeight="1">
      <c r="A19" s="64" t="s">
        <v>85</v>
      </c>
      <c r="B19" s="64" t="s">
        <v>86</v>
      </c>
      <c r="C19" s="62">
        <v>0.6</v>
      </c>
      <c r="D19" s="62">
        <v>0.6</v>
      </c>
      <c r="E19" s="63"/>
      <c r="F19" s="63"/>
      <c r="G19" s="63"/>
      <c r="H19" s="63"/>
      <c r="I19" s="63"/>
      <c r="J19" s="63"/>
    </row>
    <row r="20" spans="1:10" s="38" customFormat="1" ht="15" customHeight="1">
      <c r="A20" s="64" t="s">
        <v>87</v>
      </c>
      <c r="B20" s="64" t="s">
        <v>88</v>
      </c>
      <c r="C20" s="62">
        <f>C21+C22</f>
        <v>1.3599999999999999</v>
      </c>
      <c r="D20" s="62">
        <f>D21+D22</f>
        <v>1.3599999999999999</v>
      </c>
      <c r="E20" s="63"/>
      <c r="F20" s="63"/>
      <c r="G20" s="63"/>
      <c r="H20" s="63"/>
      <c r="I20" s="63"/>
      <c r="J20" s="63"/>
    </row>
    <row r="21" spans="1:10" s="38" customFormat="1" ht="15" customHeight="1">
      <c r="A21" s="64" t="s">
        <v>89</v>
      </c>
      <c r="B21" s="64" t="s">
        <v>74</v>
      </c>
      <c r="C21" s="62">
        <v>0.36</v>
      </c>
      <c r="D21" s="62">
        <v>0.36</v>
      </c>
      <c r="E21" s="63"/>
      <c r="F21" s="63"/>
      <c r="G21" s="63"/>
      <c r="H21" s="63"/>
      <c r="I21" s="63"/>
      <c r="J21" s="63"/>
    </row>
    <row r="22" spans="1:10" s="38" customFormat="1" ht="15" customHeight="1">
      <c r="A22" s="64" t="s">
        <v>90</v>
      </c>
      <c r="B22" s="64" t="s">
        <v>91</v>
      </c>
      <c r="C22" s="62">
        <v>1</v>
      </c>
      <c r="D22" s="62">
        <v>1</v>
      </c>
      <c r="E22" s="63"/>
      <c r="F22" s="63"/>
      <c r="G22" s="63"/>
      <c r="H22" s="63"/>
      <c r="I22" s="63"/>
      <c r="J22" s="63"/>
    </row>
    <row r="23" spans="1:10" s="38" customFormat="1" ht="15" customHeight="1">
      <c r="A23" s="64" t="s">
        <v>92</v>
      </c>
      <c r="B23" s="64" t="s">
        <v>93</v>
      </c>
      <c r="C23" s="62">
        <f>C24+C25</f>
        <v>34.799999999999997</v>
      </c>
      <c r="D23" s="62">
        <f>D24+D25</f>
        <v>34.799999999999997</v>
      </c>
      <c r="E23" s="63"/>
      <c r="F23" s="63"/>
      <c r="G23" s="63"/>
      <c r="H23" s="63"/>
      <c r="I23" s="63"/>
      <c r="J23" s="63"/>
    </row>
    <row r="24" spans="1:10" s="38" customFormat="1" ht="15" customHeight="1">
      <c r="A24" s="64" t="s">
        <v>94</v>
      </c>
      <c r="B24" s="64" t="s">
        <v>95</v>
      </c>
      <c r="C24" s="62">
        <v>30.7</v>
      </c>
      <c r="D24" s="62">
        <v>30.7</v>
      </c>
      <c r="E24" s="63"/>
      <c r="F24" s="63"/>
      <c r="G24" s="63"/>
      <c r="H24" s="63"/>
      <c r="I24" s="63"/>
      <c r="J24" s="63"/>
    </row>
    <row r="25" spans="1:10" s="38" customFormat="1" ht="15" customHeight="1">
      <c r="A25" s="64" t="s">
        <v>96</v>
      </c>
      <c r="B25" s="64" t="s">
        <v>97</v>
      </c>
      <c r="C25" s="62">
        <v>4.0999999999999996</v>
      </c>
      <c r="D25" s="62">
        <v>4.0999999999999996</v>
      </c>
      <c r="E25" s="63"/>
      <c r="F25" s="63"/>
      <c r="G25" s="63"/>
      <c r="H25" s="63"/>
      <c r="I25" s="63"/>
      <c r="J25" s="63"/>
    </row>
    <row r="26" spans="1:10" s="38" customFormat="1" ht="15" customHeight="1">
      <c r="A26" s="64" t="s">
        <v>98</v>
      </c>
      <c r="B26" s="64" t="s">
        <v>99</v>
      </c>
      <c r="C26" s="62">
        <f>C27</f>
        <v>4</v>
      </c>
      <c r="D26" s="62">
        <f>D27</f>
        <v>4</v>
      </c>
      <c r="E26" s="63"/>
      <c r="F26" s="63"/>
      <c r="G26" s="63"/>
      <c r="H26" s="63"/>
      <c r="I26" s="63"/>
      <c r="J26" s="63"/>
    </row>
    <row r="27" spans="1:10" s="38" customFormat="1" ht="15" customHeight="1">
      <c r="A27" s="64" t="s">
        <v>100</v>
      </c>
      <c r="B27" s="64" t="s">
        <v>101</v>
      </c>
      <c r="C27" s="62">
        <f>C28</f>
        <v>4</v>
      </c>
      <c r="D27" s="62">
        <f>D28</f>
        <v>4</v>
      </c>
      <c r="E27" s="63"/>
      <c r="F27" s="63"/>
      <c r="G27" s="63"/>
      <c r="H27" s="63"/>
      <c r="I27" s="63"/>
      <c r="J27" s="63"/>
    </row>
    <row r="28" spans="1:10" s="38" customFormat="1" ht="15" customHeight="1">
      <c r="A28" s="64" t="s">
        <v>102</v>
      </c>
      <c r="B28" s="64" t="s">
        <v>103</v>
      </c>
      <c r="C28" s="62">
        <v>4</v>
      </c>
      <c r="D28" s="62">
        <v>4</v>
      </c>
      <c r="E28" s="63"/>
      <c r="F28" s="63"/>
      <c r="G28" s="63"/>
      <c r="H28" s="63"/>
      <c r="I28" s="63"/>
      <c r="J28" s="63"/>
    </row>
    <row r="29" spans="1:10" s="38" customFormat="1" ht="15" customHeight="1">
      <c r="A29" s="64" t="s">
        <v>104</v>
      </c>
      <c r="B29" s="64" t="s">
        <v>105</v>
      </c>
      <c r="C29" s="62">
        <f>C30+C32</f>
        <v>33.79</v>
      </c>
      <c r="D29" s="62">
        <f>D30+D32</f>
        <v>33.79</v>
      </c>
      <c r="E29" s="63"/>
      <c r="F29" s="63"/>
      <c r="G29" s="63"/>
      <c r="H29" s="63"/>
      <c r="I29" s="63"/>
      <c r="J29" s="63"/>
    </row>
    <row r="30" spans="1:10" s="38" customFormat="1" ht="15" customHeight="1">
      <c r="A30" s="64" t="s">
        <v>106</v>
      </c>
      <c r="B30" s="64" t="s">
        <v>107</v>
      </c>
      <c r="C30" s="62">
        <f>C31</f>
        <v>6.72</v>
      </c>
      <c r="D30" s="62">
        <f>D31</f>
        <v>6.72</v>
      </c>
      <c r="E30" s="63"/>
      <c r="F30" s="63"/>
      <c r="G30" s="63"/>
      <c r="H30" s="63"/>
      <c r="I30" s="63"/>
      <c r="J30" s="63"/>
    </row>
    <row r="31" spans="1:10" s="38" customFormat="1" ht="15" customHeight="1">
      <c r="A31" s="64" t="s">
        <v>108</v>
      </c>
      <c r="B31" s="64" t="s">
        <v>109</v>
      </c>
      <c r="C31" s="62">
        <v>6.72</v>
      </c>
      <c r="D31" s="62">
        <v>6.72</v>
      </c>
      <c r="E31" s="63"/>
      <c r="F31" s="63"/>
      <c r="G31" s="63"/>
      <c r="H31" s="63"/>
      <c r="I31" s="63"/>
      <c r="J31" s="63"/>
    </row>
    <row r="32" spans="1:10" s="38" customFormat="1" ht="15" customHeight="1">
      <c r="A32" s="64" t="s">
        <v>110</v>
      </c>
      <c r="B32" s="64" t="s">
        <v>111</v>
      </c>
      <c r="C32" s="62">
        <f>C33</f>
        <v>27.07</v>
      </c>
      <c r="D32" s="62">
        <f>D33</f>
        <v>27.07</v>
      </c>
      <c r="E32" s="63"/>
      <c r="F32" s="63"/>
      <c r="G32" s="63"/>
      <c r="H32" s="63"/>
      <c r="I32" s="63"/>
      <c r="J32" s="63"/>
    </row>
    <row r="33" spans="1:10" s="38" customFormat="1" ht="15" customHeight="1">
      <c r="A33" s="64" t="s">
        <v>112</v>
      </c>
      <c r="B33" s="64" t="s">
        <v>113</v>
      </c>
      <c r="C33" s="62">
        <v>27.07</v>
      </c>
      <c r="D33" s="62">
        <v>27.07</v>
      </c>
      <c r="E33" s="63"/>
      <c r="F33" s="63"/>
      <c r="G33" s="63"/>
      <c r="H33" s="63"/>
      <c r="I33" s="63"/>
      <c r="J33" s="63"/>
    </row>
    <row r="34" spans="1:10" s="38" customFormat="1" ht="15" customHeight="1">
      <c r="A34" s="64" t="s">
        <v>114</v>
      </c>
      <c r="B34" s="64" t="s">
        <v>115</v>
      </c>
      <c r="C34" s="62">
        <f>C35</f>
        <v>45.78</v>
      </c>
      <c r="D34" s="62">
        <f>D35</f>
        <v>45.78</v>
      </c>
      <c r="E34" s="63"/>
      <c r="F34" s="63"/>
      <c r="G34" s="63"/>
      <c r="H34" s="63"/>
      <c r="I34" s="63"/>
      <c r="J34" s="63"/>
    </row>
    <row r="35" spans="1:10" s="38" customFormat="1" ht="15" customHeight="1">
      <c r="A35" s="64" t="s">
        <v>116</v>
      </c>
      <c r="B35" s="64" t="s">
        <v>117</v>
      </c>
      <c r="C35" s="62">
        <f>C36+C37</f>
        <v>45.78</v>
      </c>
      <c r="D35" s="62">
        <f>D36+D37</f>
        <v>45.78</v>
      </c>
      <c r="E35" s="63"/>
      <c r="F35" s="63"/>
      <c r="G35" s="63"/>
      <c r="H35" s="63"/>
      <c r="I35" s="63"/>
      <c r="J35" s="63"/>
    </row>
    <row r="36" spans="1:10" s="38" customFormat="1" ht="15" customHeight="1">
      <c r="A36" s="64" t="s">
        <v>118</v>
      </c>
      <c r="B36" s="64" t="s">
        <v>119</v>
      </c>
      <c r="C36" s="62">
        <v>42.78</v>
      </c>
      <c r="D36" s="62">
        <v>42.78</v>
      </c>
      <c r="E36" s="63"/>
      <c r="F36" s="63"/>
      <c r="G36" s="63"/>
      <c r="H36" s="63"/>
      <c r="I36" s="63"/>
      <c r="J36" s="63"/>
    </row>
    <row r="37" spans="1:10" s="38" customFormat="1" ht="15" customHeight="1">
      <c r="A37" s="64" t="s">
        <v>120</v>
      </c>
      <c r="B37" s="64" t="s">
        <v>121</v>
      </c>
      <c r="C37" s="62">
        <v>3</v>
      </c>
      <c r="D37" s="62">
        <v>3</v>
      </c>
      <c r="E37" s="63"/>
      <c r="F37" s="63"/>
      <c r="G37" s="63"/>
      <c r="H37" s="63"/>
      <c r="I37" s="63"/>
      <c r="J37" s="63"/>
    </row>
    <row r="38" spans="1:10" s="38" customFormat="1" ht="15" customHeight="1">
      <c r="A38" s="64" t="s">
        <v>122</v>
      </c>
      <c r="B38" s="64" t="s">
        <v>123</v>
      </c>
      <c r="C38" s="62">
        <f>C39+C42+C44+C50+C54+C56+C59+C61+C64+C66</f>
        <v>536.54</v>
      </c>
      <c r="D38" s="62">
        <f>D39+D42+D44+D50+D54+D56+D59+D61+D64+D66</f>
        <v>536.54</v>
      </c>
      <c r="E38" s="63"/>
      <c r="F38" s="63"/>
      <c r="G38" s="63"/>
      <c r="H38" s="63"/>
      <c r="I38" s="63"/>
      <c r="J38" s="63"/>
    </row>
    <row r="39" spans="1:10" s="38" customFormat="1" ht="15" customHeight="1">
      <c r="A39" s="64" t="s">
        <v>124</v>
      </c>
      <c r="B39" s="64" t="s">
        <v>125</v>
      </c>
      <c r="C39" s="62">
        <f>C40+C41</f>
        <v>42.03</v>
      </c>
      <c r="D39" s="62">
        <f>D40+D41</f>
        <v>42.03</v>
      </c>
      <c r="E39" s="63"/>
      <c r="F39" s="63"/>
      <c r="G39" s="63"/>
      <c r="H39" s="63"/>
      <c r="I39" s="63"/>
      <c r="J39" s="63"/>
    </row>
    <row r="40" spans="1:10" s="38" customFormat="1" ht="15" customHeight="1">
      <c r="A40" s="64" t="s">
        <v>591</v>
      </c>
      <c r="B40" s="64" t="s">
        <v>592</v>
      </c>
      <c r="C40" s="62">
        <v>30.13</v>
      </c>
      <c r="D40" s="62">
        <v>30.13</v>
      </c>
      <c r="E40" s="63"/>
      <c r="F40" s="63"/>
      <c r="G40" s="63"/>
      <c r="H40" s="63"/>
      <c r="I40" s="63"/>
      <c r="J40" s="63"/>
    </row>
    <row r="41" spans="1:10" s="38" customFormat="1" ht="15" customHeight="1">
      <c r="A41" s="64" t="s">
        <v>126</v>
      </c>
      <c r="B41" s="64" t="s">
        <v>127</v>
      </c>
      <c r="C41" s="62">
        <v>11.9</v>
      </c>
      <c r="D41" s="62">
        <v>11.9</v>
      </c>
      <c r="E41" s="63"/>
      <c r="F41" s="63"/>
      <c r="G41" s="63"/>
      <c r="H41" s="63"/>
      <c r="I41" s="63"/>
      <c r="J41" s="63"/>
    </row>
    <row r="42" spans="1:10" s="38" customFormat="1" ht="15" customHeight="1">
      <c r="A42" s="64" t="s">
        <v>128</v>
      </c>
      <c r="B42" s="64" t="s">
        <v>129</v>
      </c>
      <c r="C42" s="62">
        <f>C43</f>
        <v>121.32</v>
      </c>
      <c r="D42" s="62">
        <f>D43</f>
        <v>121.32</v>
      </c>
      <c r="E42" s="63"/>
      <c r="F42" s="63"/>
      <c r="G42" s="63"/>
      <c r="H42" s="63"/>
      <c r="I42" s="63"/>
      <c r="J42" s="63"/>
    </row>
    <row r="43" spans="1:10" s="38" customFormat="1" ht="15" customHeight="1">
      <c r="A43" s="64" t="s">
        <v>130</v>
      </c>
      <c r="B43" s="64" t="s">
        <v>131</v>
      </c>
      <c r="C43" s="62">
        <v>121.32</v>
      </c>
      <c r="D43" s="62">
        <v>121.32</v>
      </c>
      <c r="E43" s="63"/>
      <c r="F43" s="63"/>
      <c r="G43" s="63"/>
      <c r="H43" s="63"/>
      <c r="I43" s="63"/>
      <c r="J43" s="63"/>
    </row>
    <row r="44" spans="1:10" s="38" customFormat="1" ht="15" customHeight="1">
      <c r="A44" s="64" t="s">
        <v>132</v>
      </c>
      <c r="B44" s="64" t="s">
        <v>133</v>
      </c>
      <c r="C44" s="62">
        <f>C45+C46+C47+C48+C49</f>
        <v>179.23</v>
      </c>
      <c r="D44" s="62">
        <f>D45+D46+D47+D48+D49</f>
        <v>179.23</v>
      </c>
      <c r="E44" s="63"/>
      <c r="F44" s="63"/>
      <c r="G44" s="63"/>
      <c r="H44" s="63"/>
      <c r="I44" s="63"/>
      <c r="J44" s="63"/>
    </row>
    <row r="45" spans="1:10" s="38" customFormat="1" ht="15" customHeight="1">
      <c r="A45" s="64" t="s">
        <v>134</v>
      </c>
      <c r="B45" s="64" t="s">
        <v>135</v>
      </c>
      <c r="C45" s="62">
        <v>54.6</v>
      </c>
      <c r="D45" s="62">
        <v>54.6</v>
      </c>
      <c r="E45" s="63"/>
      <c r="F45" s="63"/>
      <c r="G45" s="63"/>
      <c r="H45" s="63"/>
      <c r="I45" s="63"/>
      <c r="J45" s="63"/>
    </row>
    <row r="46" spans="1:10" s="38" customFormat="1" ht="15" customHeight="1">
      <c r="A46" s="64" t="s">
        <v>593</v>
      </c>
      <c r="B46" s="64" t="s">
        <v>594</v>
      </c>
      <c r="C46" s="62">
        <v>19.59</v>
      </c>
      <c r="D46" s="62">
        <v>19.59</v>
      </c>
      <c r="E46" s="63"/>
      <c r="F46" s="63"/>
      <c r="G46" s="63"/>
      <c r="H46" s="63"/>
      <c r="I46" s="63"/>
      <c r="J46" s="63"/>
    </row>
    <row r="47" spans="1:10" s="38" customFormat="1" ht="15" customHeight="1">
      <c r="A47" s="64" t="s">
        <v>136</v>
      </c>
      <c r="B47" s="64" t="s">
        <v>137</v>
      </c>
      <c r="C47" s="62">
        <v>67.95</v>
      </c>
      <c r="D47" s="62">
        <v>67.95</v>
      </c>
      <c r="E47" s="63"/>
      <c r="F47" s="63"/>
      <c r="G47" s="63"/>
      <c r="H47" s="63"/>
      <c r="I47" s="63"/>
      <c r="J47" s="63"/>
    </row>
    <row r="48" spans="1:10" s="38" customFormat="1" ht="15" customHeight="1">
      <c r="A48" s="64" t="s">
        <v>138</v>
      </c>
      <c r="B48" s="64" t="s">
        <v>139</v>
      </c>
      <c r="C48" s="62">
        <v>36.54</v>
      </c>
      <c r="D48" s="62">
        <v>36.54</v>
      </c>
      <c r="E48" s="63"/>
      <c r="F48" s="63"/>
      <c r="G48" s="63"/>
      <c r="H48" s="63"/>
      <c r="I48" s="63"/>
      <c r="J48" s="63"/>
    </row>
    <row r="49" spans="1:10" s="38" customFormat="1" ht="15" customHeight="1">
      <c r="A49" s="64" t="s">
        <v>140</v>
      </c>
      <c r="B49" s="64" t="s">
        <v>141</v>
      </c>
      <c r="C49" s="62">
        <v>0.55000000000000004</v>
      </c>
      <c r="D49" s="62">
        <v>0.55000000000000004</v>
      </c>
      <c r="E49" s="63"/>
      <c r="F49" s="63"/>
      <c r="G49" s="63"/>
      <c r="H49" s="63"/>
      <c r="I49" s="63"/>
      <c r="J49" s="63"/>
    </row>
    <row r="50" spans="1:10" s="38" customFormat="1" ht="15" customHeight="1">
      <c r="A50" s="64" t="s">
        <v>142</v>
      </c>
      <c r="B50" s="64" t="s">
        <v>143</v>
      </c>
      <c r="C50" s="62">
        <f>C51+C52+C53</f>
        <v>71.02000000000001</v>
      </c>
      <c r="D50" s="62">
        <f>D51+D52+D53</f>
        <v>71.02000000000001</v>
      </c>
      <c r="E50" s="63"/>
      <c r="F50" s="63"/>
      <c r="G50" s="63"/>
      <c r="H50" s="63"/>
      <c r="I50" s="63"/>
      <c r="J50" s="63"/>
    </row>
    <row r="51" spans="1:10" s="38" customFormat="1" ht="15" customHeight="1">
      <c r="A51" s="64" t="s">
        <v>144</v>
      </c>
      <c r="B51" s="64" t="s">
        <v>145</v>
      </c>
      <c r="C51" s="62">
        <v>5.65</v>
      </c>
      <c r="D51" s="62">
        <v>5.65</v>
      </c>
      <c r="E51" s="63"/>
      <c r="F51" s="63"/>
      <c r="G51" s="63"/>
      <c r="H51" s="63"/>
      <c r="I51" s="63"/>
      <c r="J51" s="63"/>
    </row>
    <row r="52" spans="1:10" s="38" customFormat="1" ht="15" customHeight="1">
      <c r="A52" s="64" t="s">
        <v>146</v>
      </c>
      <c r="B52" s="64" t="s">
        <v>147</v>
      </c>
      <c r="C52" s="62">
        <v>10.38</v>
      </c>
      <c r="D52" s="62">
        <v>10.38</v>
      </c>
      <c r="E52" s="63"/>
      <c r="F52" s="63"/>
      <c r="G52" s="63"/>
      <c r="H52" s="63"/>
      <c r="I52" s="63"/>
      <c r="J52" s="63"/>
    </row>
    <row r="53" spans="1:10" s="38" customFormat="1" ht="15" customHeight="1">
      <c r="A53" s="64" t="s">
        <v>148</v>
      </c>
      <c r="B53" s="64" t="s">
        <v>149</v>
      </c>
      <c r="C53" s="62">
        <v>54.99</v>
      </c>
      <c r="D53" s="62">
        <v>54.99</v>
      </c>
      <c r="E53" s="63"/>
      <c r="F53" s="63"/>
      <c r="G53" s="63"/>
      <c r="H53" s="63"/>
      <c r="I53" s="63"/>
      <c r="J53" s="63"/>
    </row>
    <row r="54" spans="1:10" s="38" customFormat="1" ht="15" customHeight="1">
      <c r="A54" s="64" t="s">
        <v>150</v>
      </c>
      <c r="B54" s="64" t="s">
        <v>151</v>
      </c>
      <c r="C54" s="62">
        <f>C55</f>
        <v>4.53</v>
      </c>
      <c r="D54" s="62">
        <f>D55</f>
        <v>4.53</v>
      </c>
      <c r="E54" s="63"/>
      <c r="F54" s="63"/>
      <c r="G54" s="63"/>
      <c r="H54" s="63"/>
      <c r="I54" s="63"/>
      <c r="J54" s="63"/>
    </row>
    <row r="55" spans="1:10" s="38" customFormat="1" ht="15" customHeight="1">
      <c r="A55" s="64" t="s">
        <v>152</v>
      </c>
      <c r="B55" s="64" t="s">
        <v>153</v>
      </c>
      <c r="C55" s="62">
        <v>4.53</v>
      </c>
      <c r="D55" s="62">
        <v>4.53</v>
      </c>
      <c r="E55" s="63"/>
      <c r="F55" s="63"/>
      <c r="G55" s="63"/>
      <c r="H55" s="63"/>
      <c r="I55" s="63"/>
      <c r="J55" s="63"/>
    </row>
    <row r="56" spans="1:10" s="38" customFormat="1" ht="15" customHeight="1">
      <c r="A56" s="64" t="s">
        <v>154</v>
      </c>
      <c r="B56" s="64" t="s">
        <v>155</v>
      </c>
      <c r="C56" s="62">
        <f>C57+C58</f>
        <v>54.07</v>
      </c>
      <c r="D56" s="62">
        <f>D57+D58</f>
        <v>54.07</v>
      </c>
      <c r="E56" s="63"/>
      <c r="F56" s="63"/>
      <c r="G56" s="63"/>
      <c r="H56" s="63"/>
      <c r="I56" s="63"/>
      <c r="J56" s="63"/>
    </row>
    <row r="57" spans="1:10" s="38" customFormat="1" ht="15" customHeight="1">
      <c r="A57" s="64" t="s">
        <v>156</v>
      </c>
      <c r="B57" s="64" t="s">
        <v>157</v>
      </c>
      <c r="C57" s="62">
        <v>44.07</v>
      </c>
      <c r="D57" s="62">
        <v>44.07</v>
      </c>
      <c r="E57" s="63"/>
      <c r="F57" s="63"/>
      <c r="G57" s="63"/>
      <c r="H57" s="63"/>
      <c r="I57" s="63"/>
      <c r="J57" s="63"/>
    </row>
    <row r="58" spans="1:10" s="38" customFormat="1" ht="15" customHeight="1">
      <c r="A58" s="64" t="s">
        <v>158</v>
      </c>
      <c r="B58" s="64" t="s">
        <v>159</v>
      </c>
      <c r="C58" s="62">
        <v>10</v>
      </c>
      <c r="D58" s="62">
        <v>10</v>
      </c>
      <c r="E58" s="63"/>
      <c r="F58" s="63"/>
      <c r="G58" s="63"/>
      <c r="H58" s="63"/>
      <c r="I58" s="63"/>
      <c r="J58" s="63"/>
    </row>
    <row r="59" spans="1:10" s="38" customFormat="1" ht="15" customHeight="1">
      <c r="A59" s="64" t="s">
        <v>160</v>
      </c>
      <c r="B59" s="64" t="s">
        <v>161</v>
      </c>
      <c r="C59" s="62">
        <f>C60</f>
        <v>2.2000000000000002</v>
      </c>
      <c r="D59" s="62">
        <f>D60</f>
        <v>2.2000000000000002</v>
      </c>
      <c r="E59" s="63"/>
      <c r="F59" s="63"/>
      <c r="G59" s="63"/>
      <c r="H59" s="63"/>
      <c r="I59" s="63"/>
      <c r="J59" s="63"/>
    </row>
    <row r="60" spans="1:10" s="38" customFormat="1" ht="15" customHeight="1">
      <c r="A60" s="64" t="s">
        <v>162</v>
      </c>
      <c r="B60" s="64" t="s">
        <v>163</v>
      </c>
      <c r="C60" s="62">
        <v>2.2000000000000002</v>
      </c>
      <c r="D60" s="62">
        <v>2.2000000000000002</v>
      </c>
      <c r="E60" s="63"/>
      <c r="F60" s="63"/>
      <c r="G60" s="63"/>
      <c r="H60" s="63"/>
      <c r="I60" s="63"/>
      <c r="J60" s="63"/>
    </row>
    <row r="61" spans="1:10" s="38" customFormat="1" ht="15" customHeight="1">
      <c r="A61" s="64" t="s">
        <v>164</v>
      </c>
      <c r="B61" s="64" t="s">
        <v>165</v>
      </c>
      <c r="C61" s="62">
        <f>C62+C63</f>
        <v>26.970000000000002</v>
      </c>
      <c r="D61" s="62">
        <f>D62+D63</f>
        <v>26.970000000000002</v>
      </c>
      <c r="E61" s="63"/>
      <c r="F61" s="63"/>
      <c r="G61" s="63"/>
      <c r="H61" s="63"/>
      <c r="I61" s="63"/>
      <c r="J61" s="63"/>
    </row>
    <row r="62" spans="1:10" s="38" customFormat="1" ht="15" customHeight="1">
      <c r="A62" s="64" t="s">
        <v>166</v>
      </c>
      <c r="B62" s="64" t="s">
        <v>167</v>
      </c>
      <c r="C62" s="62">
        <v>6.3</v>
      </c>
      <c r="D62" s="62">
        <v>6.3</v>
      </c>
      <c r="E62" s="63"/>
      <c r="F62" s="63"/>
      <c r="G62" s="63"/>
      <c r="H62" s="63"/>
      <c r="I62" s="63"/>
      <c r="J62" s="63"/>
    </row>
    <row r="63" spans="1:10" s="38" customFormat="1" ht="15" customHeight="1">
      <c r="A63" s="64" t="s">
        <v>168</v>
      </c>
      <c r="B63" s="64" t="s">
        <v>169</v>
      </c>
      <c r="C63" s="62">
        <v>20.67</v>
      </c>
      <c r="D63" s="62">
        <v>20.67</v>
      </c>
      <c r="E63" s="63"/>
      <c r="F63" s="63"/>
      <c r="G63" s="63"/>
      <c r="H63" s="63"/>
      <c r="I63" s="63"/>
      <c r="J63" s="63"/>
    </row>
    <row r="64" spans="1:10" s="38" customFormat="1" ht="15" customHeight="1">
      <c r="A64" s="64" t="s">
        <v>170</v>
      </c>
      <c r="B64" s="64" t="s">
        <v>171</v>
      </c>
      <c r="C64" s="62">
        <f>C65</f>
        <v>4.53</v>
      </c>
      <c r="D64" s="62">
        <f>D65</f>
        <v>4.53</v>
      </c>
      <c r="E64" s="63"/>
      <c r="F64" s="63"/>
      <c r="G64" s="63"/>
      <c r="H64" s="63"/>
      <c r="I64" s="63"/>
      <c r="J64" s="63"/>
    </row>
    <row r="65" spans="1:10" s="38" customFormat="1" ht="15" customHeight="1">
      <c r="A65" s="64" t="s">
        <v>172</v>
      </c>
      <c r="B65" s="64" t="s">
        <v>173</v>
      </c>
      <c r="C65" s="62">
        <v>4.53</v>
      </c>
      <c r="D65" s="62">
        <v>4.53</v>
      </c>
      <c r="E65" s="63"/>
      <c r="F65" s="63"/>
      <c r="G65" s="63"/>
      <c r="H65" s="63"/>
      <c r="I65" s="63"/>
      <c r="J65" s="63"/>
    </row>
    <row r="66" spans="1:10" s="38" customFormat="1" ht="15" customHeight="1">
      <c r="A66" s="64" t="s">
        <v>174</v>
      </c>
      <c r="B66" s="64" t="s">
        <v>175</v>
      </c>
      <c r="C66" s="62">
        <f>C67+C68</f>
        <v>30.64</v>
      </c>
      <c r="D66" s="62">
        <f>D67+D68</f>
        <v>30.64</v>
      </c>
      <c r="E66" s="63"/>
      <c r="F66" s="63"/>
      <c r="G66" s="63"/>
      <c r="H66" s="63"/>
      <c r="I66" s="63"/>
      <c r="J66" s="63"/>
    </row>
    <row r="67" spans="1:10" s="38" customFormat="1" ht="15" customHeight="1">
      <c r="A67" s="64" t="s">
        <v>595</v>
      </c>
      <c r="B67" s="64" t="s">
        <v>590</v>
      </c>
      <c r="C67" s="62">
        <v>28.05</v>
      </c>
      <c r="D67" s="62">
        <v>28.05</v>
      </c>
      <c r="E67" s="63"/>
      <c r="F67" s="63"/>
      <c r="G67" s="63"/>
      <c r="H67" s="63"/>
      <c r="I67" s="63"/>
      <c r="J67" s="63"/>
    </row>
    <row r="68" spans="1:10" s="38" customFormat="1" ht="15" customHeight="1">
      <c r="A68" s="64" t="s">
        <v>176</v>
      </c>
      <c r="B68" s="64" t="s">
        <v>177</v>
      </c>
      <c r="C68" s="62">
        <v>2.59</v>
      </c>
      <c r="D68" s="62">
        <v>2.59</v>
      </c>
      <c r="E68" s="63"/>
      <c r="F68" s="63"/>
      <c r="G68" s="63"/>
      <c r="H68" s="63"/>
      <c r="I68" s="63"/>
      <c r="J68" s="63"/>
    </row>
    <row r="69" spans="1:10" s="38" customFormat="1" ht="15" customHeight="1">
      <c r="A69" s="64" t="s">
        <v>178</v>
      </c>
      <c r="B69" s="64" t="s">
        <v>179</v>
      </c>
      <c r="C69" s="62">
        <f>C70+C72</f>
        <v>48.63</v>
      </c>
      <c r="D69" s="62">
        <f>D70+D72</f>
        <v>48.63</v>
      </c>
      <c r="E69" s="63"/>
      <c r="F69" s="63"/>
      <c r="G69" s="63"/>
      <c r="H69" s="63"/>
      <c r="I69" s="63"/>
      <c r="J69" s="63"/>
    </row>
    <row r="70" spans="1:10" s="38" customFormat="1" ht="15" customHeight="1">
      <c r="A70" s="64" t="s">
        <v>180</v>
      </c>
      <c r="B70" s="64" t="s">
        <v>181</v>
      </c>
      <c r="C70" s="62">
        <f>C71</f>
        <v>1.25</v>
      </c>
      <c r="D70" s="62">
        <f>D71</f>
        <v>1.25</v>
      </c>
      <c r="E70" s="63"/>
      <c r="F70" s="63"/>
      <c r="G70" s="63"/>
      <c r="H70" s="63"/>
      <c r="I70" s="63"/>
      <c r="J70" s="63"/>
    </row>
    <row r="71" spans="1:10" s="38" customFormat="1" ht="15" customHeight="1">
      <c r="A71" s="64" t="s">
        <v>182</v>
      </c>
      <c r="B71" s="64" t="s">
        <v>183</v>
      </c>
      <c r="C71" s="62">
        <v>1.25</v>
      </c>
      <c r="D71" s="62">
        <v>1.25</v>
      </c>
      <c r="E71" s="63"/>
      <c r="F71" s="63"/>
      <c r="G71" s="63"/>
      <c r="H71" s="63"/>
      <c r="I71" s="63"/>
      <c r="J71" s="63"/>
    </row>
    <row r="72" spans="1:10" s="38" customFormat="1" ht="15" customHeight="1">
      <c r="A72" s="64" t="s">
        <v>184</v>
      </c>
      <c r="B72" s="64" t="s">
        <v>185</v>
      </c>
      <c r="C72" s="62">
        <f>C73+C74+C75</f>
        <v>47.38</v>
      </c>
      <c r="D72" s="62">
        <f>D73+D74+D75</f>
        <v>47.38</v>
      </c>
      <c r="E72" s="63"/>
      <c r="F72" s="63"/>
      <c r="G72" s="63"/>
      <c r="H72" s="63"/>
      <c r="I72" s="63"/>
      <c r="J72" s="63"/>
    </row>
    <row r="73" spans="1:10" s="38" customFormat="1" ht="15" customHeight="1">
      <c r="A73" s="64" t="s">
        <v>186</v>
      </c>
      <c r="B73" s="64" t="s">
        <v>187</v>
      </c>
      <c r="C73" s="62">
        <v>20.83</v>
      </c>
      <c r="D73" s="62">
        <v>20.83</v>
      </c>
      <c r="E73" s="63"/>
      <c r="F73" s="63"/>
      <c r="G73" s="63"/>
      <c r="H73" s="63"/>
      <c r="I73" s="63"/>
      <c r="J73" s="63"/>
    </row>
    <row r="74" spans="1:10" s="38" customFormat="1" ht="15" customHeight="1">
      <c r="A74" s="64" t="s">
        <v>596</v>
      </c>
      <c r="B74" s="64" t="s">
        <v>597</v>
      </c>
      <c r="C74" s="62">
        <v>13.59</v>
      </c>
      <c r="D74" s="62">
        <v>13.59</v>
      </c>
      <c r="E74" s="63"/>
      <c r="F74" s="63"/>
      <c r="G74" s="63"/>
      <c r="H74" s="63"/>
      <c r="I74" s="63"/>
      <c r="J74" s="63"/>
    </row>
    <row r="75" spans="1:10" s="38" customFormat="1" ht="15" customHeight="1">
      <c r="A75" s="64" t="s">
        <v>188</v>
      </c>
      <c r="B75" s="64" t="s">
        <v>189</v>
      </c>
      <c r="C75" s="62">
        <v>12.96</v>
      </c>
      <c r="D75" s="62">
        <v>12.96</v>
      </c>
      <c r="E75" s="63"/>
      <c r="F75" s="63"/>
      <c r="G75" s="63"/>
      <c r="H75" s="63"/>
      <c r="I75" s="63"/>
      <c r="J75" s="63"/>
    </row>
    <row r="76" spans="1:10" s="38" customFormat="1" ht="15" customHeight="1">
      <c r="A76" s="64" t="s">
        <v>190</v>
      </c>
      <c r="B76" s="64" t="s">
        <v>191</v>
      </c>
      <c r="C76" s="62">
        <f>C77+C79</f>
        <v>127.62</v>
      </c>
      <c r="D76" s="62">
        <f>D77+D79</f>
        <v>127.62</v>
      </c>
      <c r="E76" s="63"/>
      <c r="F76" s="63"/>
      <c r="G76" s="63"/>
      <c r="H76" s="63"/>
      <c r="I76" s="63"/>
      <c r="J76" s="63"/>
    </row>
    <row r="77" spans="1:10" s="38" customFormat="1" ht="15" customHeight="1">
      <c r="A77" s="64" t="s">
        <v>192</v>
      </c>
      <c r="B77" s="64" t="s">
        <v>193</v>
      </c>
      <c r="C77" s="62">
        <f>C78</f>
        <v>77.62</v>
      </c>
      <c r="D77" s="62">
        <f>D78</f>
        <v>77.62</v>
      </c>
      <c r="E77" s="63"/>
      <c r="F77" s="63"/>
      <c r="G77" s="63"/>
      <c r="H77" s="63"/>
      <c r="I77" s="63"/>
      <c r="J77" s="63"/>
    </row>
    <row r="78" spans="1:10" s="38" customFormat="1" ht="15" customHeight="1">
      <c r="A78" s="64" t="s">
        <v>194</v>
      </c>
      <c r="B78" s="64" t="s">
        <v>195</v>
      </c>
      <c r="C78" s="62">
        <v>77.62</v>
      </c>
      <c r="D78" s="62">
        <v>77.62</v>
      </c>
      <c r="E78" s="63"/>
      <c r="F78" s="63"/>
      <c r="G78" s="63"/>
      <c r="H78" s="63"/>
      <c r="I78" s="63"/>
      <c r="J78" s="63"/>
    </row>
    <row r="79" spans="1:10" s="38" customFormat="1" ht="15" customHeight="1">
      <c r="A79" s="64" t="s">
        <v>196</v>
      </c>
      <c r="B79" s="64" t="s">
        <v>197</v>
      </c>
      <c r="C79" s="62">
        <f>C80</f>
        <v>50</v>
      </c>
      <c r="D79" s="62">
        <f>D80</f>
        <v>50</v>
      </c>
      <c r="E79" s="63"/>
      <c r="F79" s="63"/>
      <c r="G79" s="63"/>
      <c r="H79" s="63"/>
      <c r="I79" s="63"/>
      <c r="J79" s="63"/>
    </row>
    <row r="80" spans="1:10" s="38" customFormat="1" ht="15" customHeight="1">
      <c r="A80" s="64" t="s">
        <v>198</v>
      </c>
      <c r="B80" s="64" t="s">
        <v>199</v>
      </c>
      <c r="C80" s="62">
        <v>50</v>
      </c>
      <c r="D80" s="62">
        <v>50</v>
      </c>
      <c r="E80" s="63"/>
      <c r="F80" s="63"/>
      <c r="G80" s="63"/>
      <c r="H80" s="63"/>
      <c r="I80" s="63"/>
      <c r="J80" s="63"/>
    </row>
    <row r="81" spans="1:10" s="38" customFormat="1" ht="15" customHeight="1">
      <c r="A81" s="64" t="s">
        <v>200</v>
      </c>
      <c r="B81" s="64" t="s">
        <v>201</v>
      </c>
      <c r="C81" s="62">
        <f>C82</f>
        <v>30</v>
      </c>
      <c r="D81" s="62">
        <f>D82</f>
        <v>30</v>
      </c>
      <c r="E81" s="63"/>
      <c r="F81" s="63"/>
      <c r="G81" s="63"/>
      <c r="H81" s="63"/>
      <c r="I81" s="63"/>
      <c r="J81" s="63"/>
    </row>
    <row r="82" spans="1:10" s="38" customFormat="1" ht="15" customHeight="1">
      <c r="A82" s="64" t="s">
        <v>202</v>
      </c>
      <c r="B82" s="64" t="s">
        <v>203</v>
      </c>
      <c r="C82" s="62">
        <f>C83</f>
        <v>30</v>
      </c>
      <c r="D82" s="62">
        <f>D83</f>
        <v>30</v>
      </c>
      <c r="E82" s="63"/>
      <c r="F82" s="63"/>
      <c r="G82" s="63"/>
      <c r="H82" s="63"/>
      <c r="I82" s="63"/>
      <c r="J82" s="63"/>
    </row>
    <row r="83" spans="1:10" s="38" customFormat="1" ht="15" customHeight="1">
      <c r="A83" s="64" t="s">
        <v>204</v>
      </c>
      <c r="B83" s="64" t="s">
        <v>205</v>
      </c>
      <c r="C83" s="62">
        <v>30</v>
      </c>
      <c r="D83" s="62">
        <v>30</v>
      </c>
      <c r="E83" s="63"/>
      <c r="F83" s="63"/>
      <c r="G83" s="63"/>
      <c r="H83" s="63"/>
      <c r="I83" s="63"/>
      <c r="J83" s="63"/>
    </row>
    <row r="84" spans="1:10" s="38" customFormat="1" ht="15" customHeight="1">
      <c r="A84" s="64" t="s">
        <v>206</v>
      </c>
      <c r="B84" s="64" t="s">
        <v>207</v>
      </c>
      <c r="C84" s="62">
        <f>C85+C89+C92+C94+C97+C99</f>
        <v>888.01</v>
      </c>
      <c r="D84" s="62">
        <f>D85+D89+D92+D94+D97+D99</f>
        <v>888.01</v>
      </c>
      <c r="E84" s="63"/>
      <c r="F84" s="63"/>
      <c r="G84" s="63"/>
      <c r="H84" s="63"/>
      <c r="I84" s="63"/>
      <c r="J84" s="63"/>
    </row>
    <row r="85" spans="1:10" s="38" customFormat="1" ht="15" customHeight="1">
      <c r="A85" s="64" t="s">
        <v>208</v>
      </c>
      <c r="B85" s="64" t="s">
        <v>209</v>
      </c>
      <c r="C85" s="62">
        <f>C86+C87+C88</f>
        <v>211.20999999999998</v>
      </c>
      <c r="D85" s="62">
        <f>D86+D87+D88</f>
        <v>211.20999999999998</v>
      </c>
      <c r="E85" s="63"/>
      <c r="F85" s="63"/>
      <c r="G85" s="63"/>
      <c r="H85" s="63"/>
      <c r="I85" s="63"/>
      <c r="J85" s="63"/>
    </row>
    <row r="86" spans="1:10" s="38" customFormat="1" ht="15" customHeight="1">
      <c r="A86" s="64" t="s">
        <v>598</v>
      </c>
      <c r="B86" s="64" t="s">
        <v>590</v>
      </c>
      <c r="C86" s="62">
        <v>143.38999999999999</v>
      </c>
      <c r="D86" s="62">
        <v>143.38999999999999</v>
      </c>
      <c r="E86" s="63"/>
      <c r="F86" s="63"/>
      <c r="G86" s="63"/>
      <c r="H86" s="63"/>
      <c r="I86" s="63"/>
      <c r="J86" s="63"/>
    </row>
    <row r="87" spans="1:10" s="38" customFormat="1" ht="15" customHeight="1">
      <c r="A87" s="64" t="s">
        <v>210</v>
      </c>
      <c r="B87" s="64" t="s">
        <v>211</v>
      </c>
      <c r="C87" s="62">
        <v>14.49</v>
      </c>
      <c r="D87" s="62">
        <v>14.49</v>
      </c>
      <c r="E87" s="63"/>
      <c r="F87" s="63"/>
      <c r="G87" s="63"/>
      <c r="H87" s="63"/>
      <c r="I87" s="63"/>
      <c r="J87" s="63"/>
    </row>
    <row r="88" spans="1:10" s="38" customFormat="1" ht="15" customHeight="1">
      <c r="A88" s="64" t="s">
        <v>212</v>
      </c>
      <c r="B88" s="64" t="s">
        <v>213</v>
      </c>
      <c r="C88" s="62">
        <v>53.33</v>
      </c>
      <c r="D88" s="62">
        <v>53.33</v>
      </c>
      <c r="E88" s="63"/>
      <c r="F88" s="63"/>
      <c r="G88" s="63"/>
      <c r="H88" s="63"/>
      <c r="I88" s="63"/>
      <c r="J88" s="63"/>
    </row>
    <row r="89" spans="1:10" s="38" customFormat="1" ht="15" customHeight="1">
      <c r="A89" s="64" t="s">
        <v>214</v>
      </c>
      <c r="B89" s="64" t="s">
        <v>215</v>
      </c>
      <c r="C89" s="62">
        <f>C90+C91</f>
        <v>32.799999999999997</v>
      </c>
      <c r="D89" s="62">
        <f>D90+D91</f>
        <v>32.799999999999997</v>
      </c>
      <c r="E89" s="63"/>
      <c r="F89" s="63"/>
      <c r="G89" s="63"/>
      <c r="H89" s="63"/>
      <c r="I89" s="63"/>
      <c r="J89" s="63"/>
    </row>
    <row r="90" spans="1:10" s="38" customFormat="1" ht="15" customHeight="1">
      <c r="A90" s="64" t="s">
        <v>216</v>
      </c>
      <c r="B90" s="64" t="s">
        <v>217</v>
      </c>
      <c r="C90" s="62">
        <v>19</v>
      </c>
      <c r="D90" s="62">
        <v>19</v>
      </c>
      <c r="E90" s="63"/>
      <c r="F90" s="63"/>
      <c r="G90" s="63"/>
      <c r="H90" s="63"/>
      <c r="I90" s="63"/>
      <c r="J90" s="63"/>
    </row>
    <row r="91" spans="1:10" s="38" customFormat="1" ht="15" customHeight="1">
      <c r="A91" s="64" t="s">
        <v>218</v>
      </c>
      <c r="B91" s="64" t="s">
        <v>219</v>
      </c>
      <c r="C91" s="62">
        <v>13.8</v>
      </c>
      <c r="D91" s="62">
        <v>13.8</v>
      </c>
      <c r="E91" s="63"/>
      <c r="F91" s="63"/>
      <c r="G91" s="63"/>
      <c r="H91" s="63"/>
      <c r="I91" s="63"/>
      <c r="J91" s="63"/>
    </row>
    <row r="92" spans="1:10" s="38" customFormat="1" ht="15" customHeight="1">
      <c r="A92" s="64" t="s">
        <v>220</v>
      </c>
      <c r="B92" s="64" t="s">
        <v>221</v>
      </c>
      <c r="C92" s="62">
        <f>C93</f>
        <v>31.69</v>
      </c>
      <c r="D92" s="62">
        <f>D93</f>
        <v>31.69</v>
      </c>
      <c r="E92" s="63"/>
      <c r="F92" s="63"/>
      <c r="G92" s="63"/>
      <c r="H92" s="63"/>
      <c r="I92" s="63"/>
      <c r="J92" s="63"/>
    </row>
    <row r="93" spans="1:10" s="38" customFormat="1" ht="15" customHeight="1">
      <c r="A93" s="64" t="s">
        <v>222</v>
      </c>
      <c r="B93" s="64" t="s">
        <v>223</v>
      </c>
      <c r="C93" s="62">
        <v>31.69</v>
      </c>
      <c r="D93" s="62">
        <v>31.69</v>
      </c>
      <c r="E93" s="63"/>
      <c r="F93" s="63"/>
      <c r="G93" s="63"/>
      <c r="H93" s="63"/>
      <c r="I93" s="63"/>
      <c r="J93" s="63"/>
    </row>
    <row r="94" spans="1:10" s="38" customFormat="1" ht="15" customHeight="1">
      <c r="A94" s="64" t="s">
        <v>224</v>
      </c>
      <c r="B94" s="64" t="s">
        <v>225</v>
      </c>
      <c r="C94" s="62">
        <f>C95+C96</f>
        <v>345.15</v>
      </c>
      <c r="D94" s="62">
        <f>D95+D96</f>
        <v>345.15</v>
      </c>
      <c r="E94" s="63"/>
      <c r="F94" s="63"/>
      <c r="G94" s="63"/>
      <c r="H94" s="63"/>
      <c r="I94" s="63"/>
      <c r="J94" s="63"/>
    </row>
    <row r="95" spans="1:10" s="38" customFormat="1" ht="15" customHeight="1">
      <c r="A95" s="64" t="s">
        <v>226</v>
      </c>
      <c r="B95" s="64" t="s">
        <v>74</v>
      </c>
      <c r="C95" s="62">
        <v>5</v>
      </c>
      <c r="D95" s="62">
        <v>5</v>
      </c>
      <c r="E95" s="63"/>
      <c r="F95" s="63"/>
      <c r="G95" s="63"/>
      <c r="H95" s="63"/>
      <c r="I95" s="63"/>
      <c r="J95" s="63"/>
    </row>
    <row r="96" spans="1:10" s="38" customFormat="1" ht="15" customHeight="1">
      <c r="A96" s="64" t="s">
        <v>227</v>
      </c>
      <c r="B96" s="64" t="s">
        <v>228</v>
      </c>
      <c r="C96" s="62">
        <v>340.15</v>
      </c>
      <c r="D96" s="62">
        <v>340.15</v>
      </c>
      <c r="E96" s="63"/>
      <c r="F96" s="63"/>
      <c r="G96" s="63"/>
      <c r="H96" s="63"/>
      <c r="I96" s="63"/>
      <c r="J96" s="63"/>
    </row>
    <row r="97" spans="1:10" s="38" customFormat="1" ht="15" customHeight="1">
      <c r="A97" s="64" t="s">
        <v>229</v>
      </c>
      <c r="B97" s="64" t="s">
        <v>230</v>
      </c>
      <c r="C97" s="62">
        <f>C98</f>
        <v>266.70999999999998</v>
      </c>
      <c r="D97" s="62">
        <f>D98</f>
        <v>266.70999999999998</v>
      </c>
      <c r="E97" s="63"/>
      <c r="F97" s="63"/>
      <c r="G97" s="63"/>
      <c r="H97" s="63"/>
      <c r="I97" s="63"/>
      <c r="J97" s="63"/>
    </row>
    <row r="98" spans="1:10" s="38" customFormat="1" ht="15" customHeight="1">
      <c r="A98" s="64" t="s">
        <v>231</v>
      </c>
      <c r="B98" s="64" t="s">
        <v>232</v>
      </c>
      <c r="C98" s="62">
        <v>266.70999999999998</v>
      </c>
      <c r="D98" s="62">
        <v>266.70999999999998</v>
      </c>
      <c r="E98" s="63"/>
      <c r="F98" s="63"/>
      <c r="G98" s="63"/>
      <c r="H98" s="63"/>
      <c r="I98" s="63"/>
      <c r="J98" s="63"/>
    </row>
    <row r="99" spans="1:10" s="38" customFormat="1" ht="15" customHeight="1">
      <c r="A99" s="64" t="s">
        <v>233</v>
      </c>
      <c r="B99" s="64" t="s">
        <v>234</v>
      </c>
      <c r="C99" s="62">
        <f>C100</f>
        <v>0.45</v>
      </c>
      <c r="D99" s="62">
        <f>D100</f>
        <v>0.45</v>
      </c>
      <c r="E99" s="63"/>
      <c r="F99" s="63"/>
      <c r="G99" s="63"/>
      <c r="H99" s="63"/>
      <c r="I99" s="63"/>
      <c r="J99" s="63"/>
    </row>
    <row r="100" spans="1:10" s="38" customFormat="1" ht="15" customHeight="1">
      <c r="A100" s="64" t="s">
        <v>235</v>
      </c>
      <c r="B100" s="64" t="s">
        <v>173</v>
      </c>
      <c r="C100" s="62">
        <v>0.45</v>
      </c>
      <c r="D100" s="62">
        <v>0.45</v>
      </c>
      <c r="E100" s="63"/>
      <c r="F100" s="63"/>
      <c r="G100" s="63"/>
      <c r="H100" s="63"/>
      <c r="I100" s="63"/>
      <c r="J100" s="63"/>
    </row>
    <row r="101" spans="1:10" s="38" customFormat="1" ht="15" customHeight="1">
      <c r="A101" s="64" t="s">
        <v>236</v>
      </c>
      <c r="B101" s="64" t="s">
        <v>237</v>
      </c>
      <c r="C101" s="62">
        <f>C102</f>
        <v>111.97</v>
      </c>
      <c r="D101" s="62">
        <f>D102</f>
        <v>111.97</v>
      </c>
      <c r="E101" s="63"/>
      <c r="F101" s="63"/>
      <c r="G101" s="63"/>
      <c r="H101" s="63"/>
      <c r="I101" s="63"/>
      <c r="J101" s="63"/>
    </row>
    <row r="102" spans="1:10" s="38" customFormat="1" ht="15" customHeight="1">
      <c r="A102" s="64" t="s">
        <v>238</v>
      </c>
      <c r="B102" s="64" t="s">
        <v>239</v>
      </c>
      <c r="C102" s="62">
        <f>C103</f>
        <v>111.97</v>
      </c>
      <c r="D102" s="62">
        <f>D103</f>
        <v>111.97</v>
      </c>
      <c r="E102" s="63"/>
      <c r="F102" s="63"/>
      <c r="G102" s="63"/>
      <c r="H102" s="63"/>
      <c r="I102" s="63"/>
      <c r="J102" s="63"/>
    </row>
    <row r="103" spans="1:10" s="38" customFormat="1" ht="15" customHeight="1">
      <c r="A103" s="64" t="s">
        <v>240</v>
      </c>
      <c r="B103" s="64" t="s">
        <v>241</v>
      </c>
      <c r="C103" s="62">
        <v>111.97</v>
      </c>
      <c r="D103" s="62">
        <v>111.97</v>
      </c>
      <c r="E103" s="63"/>
      <c r="F103" s="63"/>
      <c r="G103" s="63"/>
      <c r="H103" s="63"/>
      <c r="I103" s="63"/>
      <c r="J103" s="63"/>
    </row>
    <row r="104" spans="1:10" s="38" customFormat="1" ht="15" customHeight="1">
      <c r="A104" s="64" t="s">
        <v>242</v>
      </c>
      <c r="B104" s="64" t="s">
        <v>243</v>
      </c>
      <c r="C104" s="62">
        <f>C105</f>
        <v>0.12</v>
      </c>
      <c r="D104" s="62">
        <f>D105</f>
        <v>0.12</v>
      </c>
      <c r="E104" s="63"/>
      <c r="F104" s="63"/>
      <c r="G104" s="63"/>
      <c r="H104" s="63"/>
      <c r="I104" s="63"/>
      <c r="J104" s="63"/>
    </row>
    <row r="105" spans="1:10" s="38" customFormat="1" ht="15" customHeight="1">
      <c r="A105" s="64" t="s">
        <v>244</v>
      </c>
      <c r="B105" s="64" t="s">
        <v>245</v>
      </c>
      <c r="C105" s="62">
        <f>C106</f>
        <v>0.12</v>
      </c>
      <c r="D105" s="62">
        <f>D106</f>
        <v>0.12</v>
      </c>
      <c r="E105" s="63"/>
      <c r="F105" s="63"/>
      <c r="G105" s="63"/>
      <c r="H105" s="63"/>
      <c r="I105" s="63"/>
      <c r="J105" s="63"/>
    </row>
    <row r="106" spans="1:10" s="38" customFormat="1" ht="15" customHeight="1">
      <c r="A106" s="64" t="s">
        <v>246</v>
      </c>
      <c r="B106" s="64" t="s">
        <v>247</v>
      </c>
      <c r="C106" s="62">
        <v>0.12</v>
      </c>
      <c r="D106" s="62">
        <v>0.12</v>
      </c>
      <c r="E106" s="63"/>
      <c r="F106" s="63"/>
      <c r="G106" s="63"/>
      <c r="H106" s="63"/>
      <c r="I106" s="63"/>
      <c r="J106" s="63"/>
    </row>
    <row r="107" spans="1:10" s="38" customFormat="1" ht="15" customHeight="1">
      <c r="A107" s="64" t="s">
        <v>248</v>
      </c>
      <c r="B107" s="64" t="s">
        <v>249</v>
      </c>
      <c r="C107" s="62">
        <f>C108+C110</f>
        <v>4.4800000000000004</v>
      </c>
      <c r="D107" s="62">
        <f>D108+D110</f>
        <v>4.4800000000000004</v>
      </c>
      <c r="E107" s="63"/>
      <c r="F107" s="63"/>
      <c r="G107" s="63"/>
      <c r="H107" s="63"/>
      <c r="I107" s="63"/>
      <c r="J107" s="63"/>
    </row>
    <row r="108" spans="1:10" s="38" customFormat="1" ht="15" customHeight="1">
      <c r="A108" s="64" t="s">
        <v>250</v>
      </c>
      <c r="B108" s="64" t="s">
        <v>251</v>
      </c>
      <c r="C108" s="62">
        <f>C109</f>
        <v>0.48</v>
      </c>
      <c r="D108" s="62">
        <f>D109</f>
        <v>0.48</v>
      </c>
      <c r="E108" s="63"/>
      <c r="F108" s="63"/>
      <c r="G108" s="63"/>
      <c r="H108" s="63"/>
      <c r="I108" s="63"/>
      <c r="J108" s="63"/>
    </row>
    <row r="109" spans="1:10" s="38" customFormat="1" ht="15" customHeight="1">
      <c r="A109" s="64" t="s">
        <v>252</v>
      </c>
      <c r="B109" s="64" t="s">
        <v>253</v>
      </c>
      <c r="C109" s="62">
        <v>0.48</v>
      </c>
      <c r="D109" s="62">
        <v>0.48</v>
      </c>
      <c r="E109" s="63"/>
      <c r="F109" s="63"/>
      <c r="G109" s="63"/>
      <c r="H109" s="63"/>
      <c r="I109" s="63"/>
      <c r="J109" s="63"/>
    </row>
    <row r="110" spans="1:10" s="38" customFormat="1" ht="15" customHeight="1">
      <c r="A110" s="64" t="s">
        <v>254</v>
      </c>
      <c r="B110" s="64" t="s">
        <v>255</v>
      </c>
      <c r="C110" s="62">
        <f>C111</f>
        <v>4</v>
      </c>
      <c r="D110" s="62">
        <f>D111</f>
        <v>4</v>
      </c>
      <c r="E110" s="63"/>
      <c r="F110" s="63"/>
      <c r="G110" s="63"/>
      <c r="H110" s="63"/>
      <c r="I110" s="63"/>
      <c r="J110" s="63"/>
    </row>
    <row r="111" spans="1:10" s="38" customFormat="1" ht="15" customHeight="1">
      <c r="A111" s="64" t="s">
        <v>256</v>
      </c>
      <c r="B111" s="64" t="s">
        <v>257</v>
      </c>
      <c r="C111" s="62">
        <v>4</v>
      </c>
      <c r="D111" s="62">
        <v>4</v>
      </c>
      <c r="E111" s="63"/>
      <c r="F111" s="63"/>
      <c r="G111" s="63"/>
      <c r="H111" s="63"/>
      <c r="I111" s="63"/>
      <c r="J111" s="63"/>
    </row>
    <row r="112" spans="1:10" s="38" customFormat="1" ht="15" customHeight="1">
      <c r="A112" s="64" t="s">
        <v>258</v>
      </c>
      <c r="B112" s="64" t="s">
        <v>259</v>
      </c>
      <c r="C112" s="62">
        <f>C113+C115</f>
        <v>68.17</v>
      </c>
      <c r="D112" s="62">
        <f>D113+D115</f>
        <v>68.17</v>
      </c>
      <c r="E112" s="63"/>
      <c r="F112" s="63"/>
      <c r="G112" s="63"/>
      <c r="H112" s="63"/>
      <c r="I112" s="63"/>
      <c r="J112" s="63"/>
    </row>
    <row r="113" spans="1:10" s="38" customFormat="1" ht="15" customHeight="1">
      <c r="A113" s="64" t="s">
        <v>260</v>
      </c>
      <c r="B113" s="64" t="s">
        <v>261</v>
      </c>
      <c r="C113" s="62">
        <f>C114</f>
        <v>0.75</v>
      </c>
      <c r="D113" s="62">
        <f>D114</f>
        <v>0.75</v>
      </c>
      <c r="E113" s="63"/>
      <c r="F113" s="63"/>
      <c r="G113" s="63"/>
      <c r="H113" s="63"/>
      <c r="I113" s="63"/>
      <c r="J113" s="63"/>
    </row>
    <row r="114" spans="1:10" s="38" customFormat="1" ht="15" customHeight="1">
      <c r="A114" s="64" t="s">
        <v>262</v>
      </c>
      <c r="B114" s="64" t="s">
        <v>263</v>
      </c>
      <c r="C114" s="62">
        <v>0.75</v>
      </c>
      <c r="D114" s="62">
        <v>0.75</v>
      </c>
      <c r="E114" s="39"/>
      <c r="F114" s="39"/>
      <c r="G114" s="39"/>
      <c r="H114" s="39"/>
      <c r="I114" s="39"/>
      <c r="J114" s="39"/>
    </row>
    <row r="115" spans="1:10" s="38" customFormat="1" ht="15" customHeight="1">
      <c r="A115" s="64" t="s">
        <v>264</v>
      </c>
      <c r="B115" s="64" t="s">
        <v>265</v>
      </c>
      <c r="C115" s="62">
        <f>C116</f>
        <v>67.42</v>
      </c>
      <c r="D115" s="62">
        <f>D116</f>
        <v>67.42</v>
      </c>
      <c r="E115" s="39"/>
      <c r="F115" s="39"/>
      <c r="G115" s="39"/>
      <c r="H115" s="39"/>
      <c r="I115" s="39"/>
      <c r="J115" s="39"/>
    </row>
    <row r="116" spans="1:10" s="38" customFormat="1" ht="15" customHeight="1">
      <c r="A116" s="64" t="s">
        <v>266</v>
      </c>
      <c r="B116" s="64" t="s">
        <v>267</v>
      </c>
      <c r="C116" s="62">
        <v>67.42</v>
      </c>
      <c r="D116" s="62">
        <v>67.42</v>
      </c>
      <c r="E116" s="39"/>
      <c r="F116" s="39"/>
      <c r="G116" s="39"/>
      <c r="H116" s="39"/>
      <c r="I116" s="39"/>
      <c r="J116" s="39"/>
    </row>
    <row r="117" spans="1:10" s="38" customFormat="1" ht="15" customHeight="1">
      <c r="A117" s="64" t="s">
        <v>268</v>
      </c>
      <c r="B117" s="64" t="s">
        <v>269</v>
      </c>
      <c r="C117" s="62">
        <f>C118</f>
        <v>0.4</v>
      </c>
      <c r="D117" s="62">
        <f>D118</f>
        <v>0.4</v>
      </c>
      <c r="E117" s="39"/>
      <c r="F117" s="39"/>
      <c r="G117" s="39"/>
      <c r="H117" s="39"/>
      <c r="I117" s="39"/>
      <c r="J117" s="39"/>
    </row>
    <row r="118" spans="1:10" s="38" customFormat="1" ht="15" customHeight="1">
      <c r="A118" s="64" t="s">
        <v>270</v>
      </c>
      <c r="B118" s="64" t="s">
        <v>271</v>
      </c>
      <c r="C118" s="62">
        <f>C119</f>
        <v>0.4</v>
      </c>
      <c r="D118" s="62">
        <f>D119</f>
        <v>0.4</v>
      </c>
      <c r="E118" s="39"/>
      <c r="F118" s="39"/>
      <c r="G118" s="39"/>
      <c r="H118" s="39"/>
      <c r="I118" s="39"/>
      <c r="J118" s="39"/>
    </row>
    <row r="119" spans="1:10" s="38" customFormat="1" ht="15" customHeight="1">
      <c r="A119" s="64" t="s">
        <v>272</v>
      </c>
      <c r="B119" s="64" t="s">
        <v>273</v>
      </c>
      <c r="C119" s="62">
        <v>0.4</v>
      </c>
      <c r="D119" s="62">
        <v>0.4</v>
      </c>
      <c r="E119" s="39"/>
      <c r="F119" s="39"/>
      <c r="G119" s="39"/>
      <c r="H119" s="39"/>
      <c r="I119" s="39"/>
      <c r="J119" s="39"/>
    </row>
  </sheetData>
  <mergeCells count="14">
    <mergeCell ref="A1:J1"/>
    <mergeCell ref="A4:B4"/>
    <mergeCell ref="A7:B7"/>
    <mergeCell ref="A5:A6"/>
    <mergeCell ref="B5:B6"/>
    <mergeCell ref="C4:C6"/>
    <mergeCell ref="D4:D6"/>
    <mergeCell ref="E4:E6"/>
    <mergeCell ref="H4:H6"/>
    <mergeCell ref="I4:I6"/>
    <mergeCell ref="J4:J6"/>
    <mergeCell ref="F4:G5"/>
    <mergeCell ref="I2:J2"/>
    <mergeCell ref="I3:J3"/>
  </mergeCells>
  <phoneticPr fontId="39" type="noConversion"/>
  <conditionalFormatting sqref="B3">
    <cfRule type="expression" dxfId="13" priority="1" stopIfTrue="1">
      <formula>含公式的单元格</formula>
    </cfRule>
  </conditionalFormatting>
  <printOptions horizontalCentered="1"/>
  <pageMargins left="0.78740157480314965" right="0.59055118110236227" top="0.78740157480314965" bottom="0.78740157480314965" header="0.31496062992125984" footer="0.11811023622047245"/>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1"/>
  <sheetViews>
    <sheetView workbookViewId="0">
      <selection activeCell="N17" sqref="N17"/>
    </sheetView>
  </sheetViews>
  <sheetFormatPr defaultColWidth="9" defaultRowHeight="10.8"/>
  <cols>
    <col min="1" max="1" width="8.875" style="23" customWidth="1"/>
    <col min="2" max="2" width="33.125" style="1" customWidth="1"/>
    <col min="3" max="3" width="11.375" style="1" customWidth="1"/>
    <col min="4" max="4" width="10.25" style="1" customWidth="1"/>
    <col min="5" max="5" width="10.875" style="1" customWidth="1"/>
    <col min="6" max="6" width="6.5" style="1" customWidth="1"/>
    <col min="7" max="7" width="5.75" style="1" customWidth="1"/>
    <col min="8" max="8" width="11.25" style="1" customWidth="1"/>
    <col min="9" max="241" width="9.375" style="1"/>
    <col min="242" max="244" width="3.625" style="1" customWidth="1"/>
    <col min="245" max="245" width="43.625" style="1" customWidth="1"/>
    <col min="246" max="252" width="20" style="1" customWidth="1"/>
    <col min="253" max="253" width="11.375" style="1" customWidth="1"/>
    <col min="254" max="497" width="9.375" style="1"/>
    <col min="498" max="500" width="3.625" style="1" customWidth="1"/>
    <col min="501" max="501" width="43.625" style="1" customWidth="1"/>
    <col min="502" max="508" width="20" style="1" customWidth="1"/>
    <col min="509" max="509" width="11.375" style="1" customWidth="1"/>
    <col min="510" max="753" width="9.375" style="1"/>
    <col min="754" max="756" width="3.625" style="1" customWidth="1"/>
    <col min="757" max="757" width="43.625" style="1" customWidth="1"/>
    <col min="758" max="764" width="20" style="1" customWidth="1"/>
    <col min="765" max="765" width="11.375" style="1" customWidth="1"/>
    <col min="766" max="1009" width="9.375" style="1"/>
    <col min="1010" max="1012" width="3.625" style="1" customWidth="1"/>
    <col min="1013" max="1013" width="43.625" style="1" customWidth="1"/>
    <col min="1014" max="1020" width="20" style="1" customWidth="1"/>
    <col min="1021" max="1021" width="11.375" style="1" customWidth="1"/>
    <col min="1022" max="1265" width="9.375" style="1"/>
    <col min="1266" max="1268" width="3.625" style="1" customWidth="1"/>
    <col min="1269" max="1269" width="43.625" style="1" customWidth="1"/>
    <col min="1270" max="1276" width="20" style="1" customWidth="1"/>
    <col min="1277" max="1277" width="11.375" style="1" customWidth="1"/>
    <col min="1278" max="1521" width="9.375" style="1"/>
    <col min="1522" max="1524" width="3.625" style="1" customWidth="1"/>
    <col min="1525" max="1525" width="43.625" style="1" customWidth="1"/>
    <col min="1526" max="1532" width="20" style="1" customWidth="1"/>
    <col min="1533" max="1533" width="11.375" style="1" customWidth="1"/>
    <col min="1534" max="1777" width="9.375" style="1"/>
    <col min="1778" max="1780" width="3.625" style="1" customWidth="1"/>
    <col min="1781" max="1781" width="43.625" style="1" customWidth="1"/>
    <col min="1782" max="1788" width="20" style="1" customWidth="1"/>
    <col min="1789" max="1789" width="11.375" style="1" customWidth="1"/>
    <col min="1790" max="2033" width="9.375" style="1"/>
    <col min="2034" max="2036" width="3.625" style="1" customWidth="1"/>
    <col min="2037" max="2037" width="43.625" style="1" customWidth="1"/>
    <col min="2038" max="2044" width="20" style="1" customWidth="1"/>
    <col min="2045" max="2045" width="11.375" style="1" customWidth="1"/>
    <col min="2046" max="2289" width="9.375" style="1"/>
    <col min="2290" max="2292" width="3.625" style="1" customWidth="1"/>
    <col min="2293" max="2293" width="43.625" style="1" customWidth="1"/>
    <col min="2294" max="2300" width="20" style="1" customWidth="1"/>
    <col min="2301" max="2301" width="11.375" style="1" customWidth="1"/>
    <col min="2302" max="2545" width="9.375" style="1"/>
    <col min="2546" max="2548" width="3.625" style="1" customWidth="1"/>
    <col min="2549" max="2549" width="43.625" style="1" customWidth="1"/>
    <col min="2550" max="2556" width="20" style="1" customWidth="1"/>
    <col min="2557" max="2557" width="11.375" style="1" customWidth="1"/>
    <col min="2558" max="2801" width="9.375" style="1"/>
    <col min="2802" max="2804" width="3.625" style="1" customWidth="1"/>
    <col min="2805" max="2805" width="43.625" style="1" customWidth="1"/>
    <col min="2806" max="2812" width="20" style="1" customWidth="1"/>
    <col min="2813" max="2813" width="11.375" style="1" customWidth="1"/>
    <col min="2814" max="3057" width="9.375" style="1"/>
    <col min="3058" max="3060" width="3.625" style="1" customWidth="1"/>
    <col min="3061" max="3061" width="43.625" style="1" customWidth="1"/>
    <col min="3062" max="3068" width="20" style="1" customWidth="1"/>
    <col min="3069" max="3069" width="11.375" style="1" customWidth="1"/>
    <col min="3070" max="3313" width="9.375" style="1"/>
    <col min="3314" max="3316" width="3.625" style="1" customWidth="1"/>
    <col min="3317" max="3317" width="43.625" style="1" customWidth="1"/>
    <col min="3318" max="3324" width="20" style="1" customWidth="1"/>
    <col min="3325" max="3325" width="11.375" style="1" customWidth="1"/>
    <col min="3326" max="3569" width="9.375" style="1"/>
    <col min="3570" max="3572" width="3.625" style="1" customWidth="1"/>
    <col min="3573" max="3573" width="43.625" style="1" customWidth="1"/>
    <col min="3574" max="3580" width="20" style="1" customWidth="1"/>
    <col min="3581" max="3581" width="11.375" style="1" customWidth="1"/>
    <col min="3582" max="3825" width="9.375" style="1"/>
    <col min="3826" max="3828" width="3.625" style="1" customWidth="1"/>
    <col min="3829" max="3829" width="43.625" style="1" customWidth="1"/>
    <col min="3830" max="3836" width="20" style="1" customWidth="1"/>
    <col min="3837" max="3837" width="11.375" style="1" customWidth="1"/>
    <col min="3838" max="4081" width="9.375" style="1"/>
    <col min="4082" max="4084" width="3.625" style="1" customWidth="1"/>
    <col min="4085" max="4085" width="43.625" style="1" customWidth="1"/>
    <col min="4086" max="4092" width="20" style="1" customWidth="1"/>
    <col min="4093" max="4093" width="11.375" style="1" customWidth="1"/>
    <col min="4094" max="4337" width="9.375" style="1"/>
    <col min="4338" max="4340" width="3.625" style="1" customWidth="1"/>
    <col min="4341" max="4341" width="43.625" style="1" customWidth="1"/>
    <col min="4342" max="4348" width="20" style="1" customWidth="1"/>
    <col min="4349" max="4349" width="11.375" style="1" customWidth="1"/>
    <col min="4350" max="4593" width="9.375" style="1"/>
    <col min="4594" max="4596" width="3.625" style="1" customWidth="1"/>
    <col min="4597" max="4597" width="43.625" style="1" customWidth="1"/>
    <col min="4598" max="4604" width="20" style="1" customWidth="1"/>
    <col min="4605" max="4605" width="11.375" style="1" customWidth="1"/>
    <col min="4606" max="4849" width="9.375" style="1"/>
    <col min="4850" max="4852" width="3.625" style="1" customWidth="1"/>
    <col min="4853" max="4853" width="43.625" style="1" customWidth="1"/>
    <col min="4854" max="4860" width="20" style="1" customWidth="1"/>
    <col min="4861" max="4861" width="11.375" style="1" customWidth="1"/>
    <col min="4862" max="5105" width="9.375" style="1"/>
    <col min="5106" max="5108" width="3.625" style="1" customWidth="1"/>
    <col min="5109" max="5109" width="43.625" style="1" customWidth="1"/>
    <col min="5110" max="5116" width="20" style="1" customWidth="1"/>
    <col min="5117" max="5117" width="11.375" style="1" customWidth="1"/>
    <col min="5118" max="5361" width="9.375" style="1"/>
    <col min="5362" max="5364" width="3.625" style="1" customWidth="1"/>
    <col min="5365" max="5365" width="43.625" style="1" customWidth="1"/>
    <col min="5366" max="5372" width="20" style="1" customWidth="1"/>
    <col min="5373" max="5373" width="11.375" style="1" customWidth="1"/>
    <col min="5374" max="5617" width="9.375" style="1"/>
    <col min="5618" max="5620" width="3.625" style="1" customWidth="1"/>
    <col min="5621" max="5621" width="43.625" style="1" customWidth="1"/>
    <col min="5622" max="5628" width="20" style="1" customWidth="1"/>
    <col min="5629" max="5629" width="11.375" style="1" customWidth="1"/>
    <col min="5630" max="5873" width="9.375" style="1"/>
    <col min="5874" max="5876" width="3.625" style="1" customWidth="1"/>
    <col min="5877" max="5877" width="43.625" style="1" customWidth="1"/>
    <col min="5878" max="5884" width="20" style="1" customWidth="1"/>
    <col min="5885" max="5885" width="11.375" style="1" customWidth="1"/>
    <col min="5886" max="6129" width="9.375" style="1"/>
    <col min="6130" max="6132" width="3.625" style="1" customWidth="1"/>
    <col min="6133" max="6133" width="43.625" style="1" customWidth="1"/>
    <col min="6134" max="6140" width="20" style="1" customWidth="1"/>
    <col min="6141" max="6141" width="11.375" style="1" customWidth="1"/>
    <col min="6142" max="6385" width="9.375" style="1"/>
    <col min="6386" max="6388" width="3.625" style="1" customWidth="1"/>
    <col min="6389" max="6389" width="43.625" style="1" customWidth="1"/>
    <col min="6390" max="6396" width="20" style="1" customWidth="1"/>
    <col min="6397" max="6397" width="11.375" style="1" customWidth="1"/>
    <col min="6398" max="6641" width="9.375" style="1"/>
    <col min="6642" max="6644" width="3.625" style="1" customWidth="1"/>
    <col min="6645" max="6645" width="43.625" style="1" customWidth="1"/>
    <col min="6646" max="6652" width="20" style="1" customWidth="1"/>
    <col min="6653" max="6653" width="11.375" style="1" customWidth="1"/>
    <col min="6654" max="6897" width="9.375" style="1"/>
    <col min="6898" max="6900" width="3.625" style="1" customWidth="1"/>
    <col min="6901" max="6901" width="43.625" style="1" customWidth="1"/>
    <col min="6902" max="6908" width="20" style="1" customWidth="1"/>
    <col min="6909" max="6909" width="11.375" style="1" customWidth="1"/>
    <col min="6910" max="7153" width="9.375" style="1"/>
    <col min="7154" max="7156" width="3.625" style="1" customWidth="1"/>
    <col min="7157" max="7157" width="43.625" style="1" customWidth="1"/>
    <col min="7158" max="7164" width="20" style="1" customWidth="1"/>
    <col min="7165" max="7165" width="11.375" style="1" customWidth="1"/>
    <col min="7166" max="7409" width="9.375" style="1"/>
    <col min="7410" max="7412" width="3.625" style="1" customWidth="1"/>
    <col min="7413" max="7413" width="43.625" style="1" customWidth="1"/>
    <col min="7414" max="7420" width="20" style="1" customWidth="1"/>
    <col min="7421" max="7421" width="11.375" style="1" customWidth="1"/>
    <col min="7422" max="7665" width="9.375" style="1"/>
    <col min="7666" max="7668" width="3.625" style="1" customWidth="1"/>
    <col min="7669" max="7669" width="43.625" style="1" customWidth="1"/>
    <col min="7670" max="7676" width="20" style="1" customWidth="1"/>
    <col min="7677" max="7677" width="11.375" style="1" customWidth="1"/>
    <col min="7678" max="7921" width="9.375" style="1"/>
    <col min="7922" max="7924" width="3.625" style="1" customWidth="1"/>
    <col min="7925" max="7925" width="43.625" style="1" customWidth="1"/>
    <col min="7926" max="7932" width="20" style="1" customWidth="1"/>
    <col min="7933" max="7933" width="11.375" style="1" customWidth="1"/>
    <col min="7934" max="8177" width="9.375" style="1"/>
    <col min="8178" max="8180" width="3.625" style="1" customWidth="1"/>
    <col min="8181" max="8181" width="43.625" style="1" customWidth="1"/>
    <col min="8182" max="8188" width="20" style="1" customWidth="1"/>
    <col min="8189" max="8189" width="11.375" style="1" customWidth="1"/>
    <col min="8190" max="8433" width="9.375" style="1"/>
    <col min="8434" max="8436" width="3.625" style="1" customWidth="1"/>
    <col min="8437" max="8437" width="43.625" style="1" customWidth="1"/>
    <col min="8438" max="8444" width="20" style="1" customWidth="1"/>
    <col min="8445" max="8445" width="11.375" style="1" customWidth="1"/>
    <col min="8446" max="8689" width="9.375" style="1"/>
    <col min="8690" max="8692" width="3.625" style="1" customWidth="1"/>
    <col min="8693" max="8693" width="43.625" style="1" customWidth="1"/>
    <col min="8694" max="8700" width="20" style="1" customWidth="1"/>
    <col min="8701" max="8701" width="11.375" style="1" customWidth="1"/>
    <col min="8702" max="8945" width="9.375" style="1"/>
    <col min="8946" max="8948" width="3.625" style="1" customWidth="1"/>
    <col min="8949" max="8949" width="43.625" style="1" customWidth="1"/>
    <col min="8950" max="8956" width="20" style="1" customWidth="1"/>
    <col min="8957" max="8957" width="11.375" style="1" customWidth="1"/>
    <col min="8958" max="9201" width="9.375" style="1"/>
    <col min="9202" max="9204" width="3.625" style="1" customWidth="1"/>
    <col min="9205" max="9205" width="43.625" style="1" customWidth="1"/>
    <col min="9206" max="9212" width="20" style="1" customWidth="1"/>
    <col min="9213" max="9213" width="11.375" style="1" customWidth="1"/>
    <col min="9214" max="9457" width="9.375" style="1"/>
    <col min="9458" max="9460" width="3.625" style="1" customWidth="1"/>
    <col min="9461" max="9461" width="43.625" style="1" customWidth="1"/>
    <col min="9462" max="9468" width="20" style="1" customWidth="1"/>
    <col min="9469" max="9469" width="11.375" style="1" customWidth="1"/>
    <col min="9470" max="9713" width="9.375" style="1"/>
    <col min="9714" max="9716" width="3.625" style="1" customWidth="1"/>
    <col min="9717" max="9717" width="43.625" style="1" customWidth="1"/>
    <col min="9718" max="9724" width="20" style="1" customWidth="1"/>
    <col min="9725" max="9725" width="11.375" style="1" customWidth="1"/>
    <col min="9726" max="9969" width="9.375" style="1"/>
    <col min="9970" max="9972" width="3.625" style="1" customWidth="1"/>
    <col min="9973" max="9973" width="43.625" style="1" customWidth="1"/>
    <col min="9974" max="9980" width="20" style="1" customWidth="1"/>
    <col min="9981" max="9981" width="11.375" style="1" customWidth="1"/>
    <col min="9982" max="10225" width="9.375" style="1"/>
    <col min="10226" max="10228" width="3.625" style="1" customWidth="1"/>
    <col min="10229" max="10229" width="43.625" style="1" customWidth="1"/>
    <col min="10230" max="10236" width="20" style="1" customWidth="1"/>
    <col min="10237" max="10237" width="11.375" style="1" customWidth="1"/>
    <col min="10238" max="10481" width="9.375" style="1"/>
    <col min="10482" max="10484" width="3.625" style="1" customWidth="1"/>
    <col min="10485" max="10485" width="43.625" style="1" customWidth="1"/>
    <col min="10486" max="10492" width="20" style="1" customWidth="1"/>
    <col min="10493" max="10493" width="11.375" style="1" customWidth="1"/>
    <col min="10494" max="10737" width="9.375" style="1"/>
    <col min="10738" max="10740" width="3.625" style="1" customWidth="1"/>
    <col min="10741" max="10741" width="43.625" style="1" customWidth="1"/>
    <col min="10742" max="10748" width="20" style="1" customWidth="1"/>
    <col min="10749" max="10749" width="11.375" style="1" customWidth="1"/>
    <col min="10750" max="10993" width="9.375" style="1"/>
    <col min="10994" max="10996" width="3.625" style="1" customWidth="1"/>
    <col min="10997" max="10997" width="43.625" style="1" customWidth="1"/>
    <col min="10998" max="11004" width="20" style="1" customWidth="1"/>
    <col min="11005" max="11005" width="11.375" style="1" customWidth="1"/>
    <col min="11006" max="11249" width="9.375" style="1"/>
    <col min="11250" max="11252" width="3.625" style="1" customWidth="1"/>
    <col min="11253" max="11253" width="43.625" style="1" customWidth="1"/>
    <col min="11254" max="11260" width="20" style="1" customWidth="1"/>
    <col min="11261" max="11261" width="11.375" style="1" customWidth="1"/>
    <col min="11262" max="11505" width="9.375" style="1"/>
    <col min="11506" max="11508" width="3.625" style="1" customWidth="1"/>
    <col min="11509" max="11509" width="43.625" style="1" customWidth="1"/>
    <col min="11510" max="11516" width="20" style="1" customWidth="1"/>
    <col min="11517" max="11517" width="11.375" style="1" customWidth="1"/>
    <col min="11518" max="11761" width="9.375" style="1"/>
    <col min="11762" max="11764" width="3.625" style="1" customWidth="1"/>
    <col min="11765" max="11765" width="43.625" style="1" customWidth="1"/>
    <col min="11766" max="11772" width="20" style="1" customWidth="1"/>
    <col min="11773" max="11773" width="11.375" style="1" customWidth="1"/>
    <col min="11774" max="12017" width="9.375" style="1"/>
    <col min="12018" max="12020" width="3.625" style="1" customWidth="1"/>
    <col min="12021" max="12021" width="43.625" style="1" customWidth="1"/>
    <col min="12022" max="12028" width="20" style="1" customWidth="1"/>
    <col min="12029" max="12029" width="11.375" style="1" customWidth="1"/>
    <col min="12030" max="12273" width="9.375" style="1"/>
    <col min="12274" max="12276" width="3.625" style="1" customWidth="1"/>
    <col min="12277" max="12277" width="43.625" style="1" customWidth="1"/>
    <col min="12278" max="12284" width="20" style="1" customWidth="1"/>
    <col min="12285" max="12285" width="11.375" style="1" customWidth="1"/>
    <col min="12286" max="12529" width="9.375" style="1"/>
    <col min="12530" max="12532" width="3.625" style="1" customWidth="1"/>
    <col min="12533" max="12533" width="43.625" style="1" customWidth="1"/>
    <col min="12534" max="12540" width="20" style="1" customWidth="1"/>
    <col min="12541" max="12541" width="11.375" style="1" customWidth="1"/>
    <col min="12542" max="12785" width="9.375" style="1"/>
    <col min="12786" max="12788" width="3.625" style="1" customWidth="1"/>
    <col min="12789" max="12789" width="43.625" style="1" customWidth="1"/>
    <col min="12790" max="12796" width="20" style="1" customWidth="1"/>
    <col min="12797" max="12797" width="11.375" style="1" customWidth="1"/>
    <col min="12798" max="13041" width="9.375" style="1"/>
    <col min="13042" max="13044" width="3.625" style="1" customWidth="1"/>
    <col min="13045" max="13045" width="43.625" style="1" customWidth="1"/>
    <col min="13046" max="13052" width="20" style="1" customWidth="1"/>
    <col min="13053" max="13053" width="11.375" style="1" customWidth="1"/>
    <col min="13054" max="13297" width="9.375" style="1"/>
    <col min="13298" max="13300" width="3.625" style="1" customWidth="1"/>
    <col min="13301" max="13301" width="43.625" style="1" customWidth="1"/>
    <col min="13302" max="13308" width="20" style="1" customWidth="1"/>
    <col min="13309" max="13309" width="11.375" style="1" customWidth="1"/>
    <col min="13310" max="13553" width="9.375" style="1"/>
    <col min="13554" max="13556" width="3.625" style="1" customWidth="1"/>
    <col min="13557" max="13557" width="43.625" style="1" customWidth="1"/>
    <col min="13558" max="13564" width="20" style="1" customWidth="1"/>
    <col min="13565" max="13565" width="11.375" style="1" customWidth="1"/>
    <col min="13566" max="13809" width="9.375" style="1"/>
    <col min="13810" max="13812" width="3.625" style="1" customWidth="1"/>
    <col min="13813" max="13813" width="43.625" style="1" customWidth="1"/>
    <col min="13814" max="13820" width="20" style="1" customWidth="1"/>
    <col min="13821" max="13821" width="11.375" style="1" customWidth="1"/>
    <col min="13822" max="14065" width="9.375" style="1"/>
    <col min="14066" max="14068" width="3.625" style="1" customWidth="1"/>
    <col min="14069" max="14069" width="43.625" style="1" customWidth="1"/>
    <col min="14070" max="14076" width="20" style="1" customWidth="1"/>
    <col min="14077" max="14077" width="11.375" style="1" customWidth="1"/>
    <col min="14078" max="14321" width="9.375" style="1"/>
    <col min="14322" max="14324" width="3.625" style="1" customWidth="1"/>
    <col min="14325" max="14325" width="43.625" style="1" customWidth="1"/>
    <col min="14326" max="14332" width="20" style="1" customWidth="1"/>
    <col min="14333" max="14333" width="11.375" style="1" customWidth="1"/>
    <col min="14334" max="14577" width="9.375" style="1"/>
    <col min="14578" max="14580" width="3.625" style="1" customWidth="1"/>
    <col min="14581" max="14581" width="43.625" style="1" customWidth="1"/>
    <col min="14582" max="14588" width="20" style="1" customWidth="1"/>
    <col min="14589" max="14589" width="11.375" style="1" customWidth="1"/>
    <col min="14590" max="14833" width="9.375" style="1"/>
    <col min="14834" max="14836" width="3.625" style="1" customWidth="1"/>
    <col min="14837" max="14837" width="43.625" style="1" customWidth="1"/>
    <col min="14838" max="14844" width="20" style="1" customWidth="1"/>
    <col min="14845" max="14845" width="11.375" style="1" customWidth="1"/>
    <col min="14846" max="15089" width="9.375" style="1"/>
    <col min="15090" max="15092" width="3.625" style="1" customWidth="1"/>
    <col min="15093" max="15093" width="43.625" style="1" customWidth="1"/>
    <col min="15094" max="15100" width="20" style="1" customWidth="1"/>
    <col min="15101" max="15101" width="11.375" style="1" customWidth="1"/>
    <col min="15102" max="15345" width="9.375" style="1"/>
    <col min="15346" max="15348" width="3.625" style="1" customWidth="1"/>
    <col min="15349" max="15349" width="43.625" style="1" customWidth="1"/>
    <col min="15350" max="15356" width="20" style="1" customWidth="1"/>
    <col min="15357" max="15357" width="11.375" style="1" customWidth="1"/>
    <col min="15358" max="15601" width="9.375" style="1"/>
    <col min="15602" max="15604" width="3.625" style="1" customWidth="1"/>
    <col min="15605" max="15605" width="43.625" style="1" customWidth="1"/>
    <col min="15606" max="15612" width="20" style="1" customWidth="1"/>
    <col min="15613" max="15613" width="11.375" style="1" customWidth="1"/>
    <col min="15614" max="15857" width="9.375" style="1"/>
    <col min="15858" max="15860" width="3.625" style="1" customWidth="1"/>
    <col min="15861" max="15861" width="43.625" style="1" customWidth="1"/>
    <col min="15862" max="15868" width="20" style="1" customWidth="1"/>
    <col min="15869" max="15869" width="11.375" style="1" customWidth="1"/>
    <col min="15870" max="16113" width="9.375" style="1"/>
    <col min="16114" max="16116" width="3.625" style="1" customWidth="1"/>
    <col min="16117" max="16117" width="43.625" style="1" customWidth="1"/>
    <col min="16118" max="16124" width="20" style="1" customWidth="1"/>
    <col min="16125" max="16125" width="11.375" style="1" customWidth="1"/>
    <col min="16126" max="16383" width="9.375" style="1"/>
    <col min="16384" max="16384" width="9.375" style="1" customWidth="1"/>
  </cols>
  <sheetData>
    <row r="1" spans="1:8" ht="17.399999999999999" customHeight="1">
      <c r="A1" s="113" t="s">
        <v>274</v>
      </c>
      <c r="B1" s="114"/>
      <c r="C1" s="114"/>
      <c r="D1" s="114"/>
      <c r="E1" s="114"/>
      <c r="F1" s="114"/>
      <c r="G1" s="114"/>
      <c r="H1" s="114"/>
    </row>
    <row r="2" spans="1:8" ht="14.4">
      <c r="A2" s="4"/>
      <c r="B2" s="24"/>
      <c r="C2" s="24"/>
      <c r="D2" s="24"/>
      <c r="E2" s="24"/>
      <c r="F2" s="24"/>
      <c r="G2" s="121" t="s">
        <v>275</v>
      </c>
      <c r="H2" s="121"/>
    </row>
    <row r="3" spans="1:8" s="38" customFormat="1" ht="15" customHeight="1">
      <c r="A3" s="69" t="s">
        <v>588</v>
      </c>
      <c r="B3" s="69"/>
      <c r="C3" s="70"/>
      <c r="D3" s="70"/>
      <c r="E3" s="71"/>
      <c r="F3" s="70"/>
      <c r="G3" s="126" t="s">
        <v>3</v>
      </c>
      <c r="H3" s="126"/>
    </row>
    <row r="4" spans="1:8" s="38" customFormat="1" ht="15" customHeight="1">
      <c r="A4" s="119" t="s">
        <v>6</v>
      </c>
      <c r="B4" s="119" t="s">
        <v>53</v>
      </c>
      <c r="C4" s="125" t="s">
        <v>43</v>
      </c>
      <c r="D4" s="125" t="s">
        <v>276</v>
      </c>
      <c r="E4" s="125" t="s">
        <v>277</v>
      </c>
      <c r="F4" s="125" t="s">
        <v>278</v>
      </c>
      <c r="G4" s="125" t="s">
        <v>279</v>
      </c>
      <c r="H4" s="125" t="s">
        <v>280</v>
      </c>
    </row>
    <row r="5" spans="1:8" s="38" customFormat="1" ht="15" customHeight="1">
      <c r="A5" s="125" t="s">
        <v>60</v>
      </c>
      <c r="B5" s="125" t="s">
        <v>61</v>
      </c>
      <c r="C5" s="125"/>
      <c r="D5" s="125"/>
      <c r="E5" s="125"/>
      <c r="F5" s="125"/>
      <c r="G5" s="125"/>
      <c r="H5" s="125"/>
    </row>
    <row r="6" spans="1:8" s="38" customFormat="1" ht="15" customHeight="1">
      <c r="A6" s="125"/>
      <c r="B6" s="125" t="s">
        <v>53</v>
      </c>
      <c r="C6" s="125"/>
      <c r="D6" s="125"/>
      <c r="E6" s="125"/>
      <c r="F6" s="125"/>
      <c r="G6" s="125"/>
      <c r="H6" s="125"/>
    </row>
    <row r="7" spans="1:8" s="38" customFormat="1" ht="15" customHeight="1">
      <c r="A7" s="123" t="s">
        <v>64</v>
      </c>
      <c r="B7" s="124" t="s">
        <v>64</v>
      </c>
      <c r="C7" s="68">
        <f>C8+C28+C31+C36+C40+C73+C80+C87+C92+C114+C117+C120+C125+C130+C137</f>
        <v>3131.49</v>
      </c>
      <c r="D7" s="68">
        <f t="shared" ref="D7:E7" si="0">D8+D28+D31+D36+D40+D73+D80+D87+D92+D114+D117+D120+D125+D130+D137</f>
        <v>1694.4300000000003</v>
      </c>
      <c r="E7" s="68">
        <f t="shared" si="0"/>
        <v>1437.0600000000002</v>
      </c>
      <c r="F7" s="68"/>
      <c r="G7" s="68"/>
      <c r="H7" s="68"/>
    </row>
    <row r="8" spans="1:8" s="38" customFormat="1" ht="15" customHeight="1">
      <c r="A8" s="72" t="s">
        <v>65</v>
      </c>
      <c r="B8" s="73" t="s">
        <v>66</v>
      </c>
      <c r="C8" s="68">
        <f>C9+C11+C16+C18+C20+C23+C26</f>
        <v>809.19000000000017</v>
      </c>
      <c r="D8" s="68">
        <f t="shared" ref="D8:E8" si="1">D9+D11+D16+D18+D20+D23+D26</f>
        <v>766.11000000000013</v>
      </c>
      <c r="E8" s="68">
        <f t="shared" si="1"/>
        <v>43.08</v>
      </c>
      <c r="F8" s="68"/>
      <c r="G8" s="68"/>
      <c r="H8" s="68"/>
    </row>
    <row r="9" spans="1:8" s="38" customFormat="1" ht="15" customHeight="1">
      <c r="A9" s="72" t="s">
        <v>67</v>
      </c>
      <c r="B9" s="73" t="s">
        <v>68</v>
      </c>
      <c r="C9" s="68">
        <f>C10</f>
        <v>25.71</v>
      </c>
      <c r="D9" s="68">
        <f t="shared" ref="D9:E9" si="2">D10</f>
        <v>25.71</v>
      </c>
      <c r="E9" s="68">
        <f t="shared" si="2"/>
        <v>0</v>
      </c>
      <c r="F9" s="68"/>
      <c r="G9" s="68"/>
      <c r="H9" s="68"/>
    </row>
    <row r="10" spans="1:8" s="38" customFormat="1" ht="15" customHeight="1">
      <c r="A10" s="72" t="s">
        <v>69</v>
      </c>
      <c r="B10" s="73" t="s">
        <v>70</v>
      </c>
      <c r="C10" s="68">
        <v>25.71</v>
      </c>
      <c r="D10" s="68">
        <v>25.71</v>
      </c>
      <c r="E10" s="68"/>
      <c r="F10" s="68"/>
      <c r="G10" s="68"/>
      <c r="H10" s="68"/>
    </row>
    <row r="11" spans="1:8" s="38" customFormat="1" ht="15" customHeight="1">
      <c r="A11" s="72" t="s">
        <v>71</v>
      </c>
      <c r="B11" s="73" t="s">
        <v>72</v>
      </c>
      <c r="C11" s="68">
        <f>C12+C13+C14+C15</f>
        <v>745.04000000000008</v>
      </c>
      <c r="D11" s="68">
        <f t="shared" ref="D11:E11" si="3">D12+D13+D14+D15</f>
        <v>740.04000000000008</v>
      </c>
      <c r="E11" s="68">
        <f t="shared" si="3"/>
        <v>5</v>
      </c>
      <c r="F11" s="68"/>
      <c r="G11" s="68"/>
      <c r="H11" s="68"/>
    </row>
    <row r="12" spans="1:8" s="38" customFormat="1" ht="15" customHeight="1">
      <c r="A12" s="72" t="s">
        <v>73</v>
      </c>
      <c r="B12" s="73" t="s">
        <v>74</v>
      </c>
      <c r="C12" s="68">
        <v>595.45000000000005</v>
      </c>
      <c r="D12" s="68">
        <v>595.45000000000005</v>
      </c>
      <c r="E12" s="68"/>
      <c r="F12" s="68"/>
      <c r="G12" s="68"/>
      <c r="H12" s="68"/>
    </row>
    <row r="13" spans="1:8" s="38" customFormat="1" ht="15" customHeight="1">
      <c r="A13" s="72" t="s">
        <v>75</v>
      </c>
      <c r="B13" s="73" t="s">
        <v>76</v>
      </c>
      <c r="C13" s="68">
        <v>5</v>
      </c>
      <c r="D13" s="68"/>
      <c r="E13" s="68">
        <v>5</v>
      </c>
      <c r="F13" s="68"/>
      <c r="G13" s="68"/>
      <c r="H13" s="68"/>
    </row>
    <row r="14" spans="1:8" s="38" customFormat="1" ht="15" customHeight="1">
      <c r="A14" s="72" t="s">
        <v>589</v>
      </c>
      <c r="B14" s="73" t="s">
        <v>590</v>
      </c>
      <c r="C14" s="68">
        <v>41.61</v>
      </c>
      <c r="D14" s="68">
        <v>41.61</v>
      </c>
      <c r="E14" s="68"/>
      <c r="F14" s="68"/>
      <c r="G14" s="68"/>
      <c r="H14" s="68"/>
    </row>
    <row r="15" spans="1:8" s="38" customFormat="1" ht="15" customHeight="1">
      <c r="A15" s="72" t="s">
        <v>77</v>
      </c>
      <c r="B15" s="73" t="s">
        <v>78</v>
      </c>
      <c r="C15" s="68">
        <v>102.98</v>
      </c>
      <c r="D15" s="68">
        <v>102.98</v>
      </c>
      <c r="E15" s="68"/>
      <c r="F15" s="68"/>
      <c r="G15" s="68"/>
      <c r="H15" s="68"/>
    </row>
    <row r="16" spans="1:8" s="38" customFormat="1" ht="15" customHeight="1">
      <c r="A16" s="72" t="s">
        <v>79</v>
      </c>
      <c r="B16" s="73" t="s">
        <v>80</v>
      </c>
      <c r="C16" s="68">
        <f>C17</f>
        <v>1</v>
      </c>
      <c r="D16" s="68"/>
      <c r="E16" s="68">
        <f t="shared" ref="E16" si="4">E17</f>
        <v>1</v>
      </c>
      <c r="F16" s="68"/>
      <c r="G16" s="68"/>
      <c r="H16" s="68"/>
    </row>
    <row r="17" spans="1:8" s="38" customFormat="1" ht="15" customHeight="1">
      <c r="A17" s="72" t="s">
        <v>81</v>
      </c>
      <c r="B17" s="73" t="s">
        <v>82</v>
      </c>
      <c r="C17" s="68">
        <v>1</v>
      </c>
      <c r="D17" s="68"/>
      <c r="E17" s="68">
        <v>1</v>
      </c>
      <c r="F17" s="68"/>
      <c r="G17" s="68"/>
      <c r="H17" s="68"/>
    </row>
    <row r="18" spans="1:8" s="38" customFormat="1" ht="15" customHeight="1">
      <c r="A18" s="72" t="s">
        <v>83</v>
      </c>
      <c r="B18" s="73" t="s">
        <v>84</v>
      </c>
      <c r="C18" s="68">
        <f>C19</f>
        <v>0.6</v>
      </c>
      <c r="D18" s="68"/>
      <c r="E18" s="68">
        <f t="shared" ref="E18" si="5">E19</f>
        <v>0.6</v>
      </c>
      <c r="F18" s="68"/>
      <c r="G18" s="68"/>
      <c r="H18" s="68"/>
    </row>
    <row r="19" spans="1:8" s="38" customFormat="1" ht="15" customHeight="1">
      <c r="A19" s="72" t="s">
        <v>85</v>
      </c>
      <c r="B19" s="73" t="s">
        <v>86</v>
      </c>
      <c r="C19" s="68">
        <v>0.6</v>
      </c>
      <c r="D19" s="68"/>
      <c r="E19" s="68">
        <v>0.6</v>
      </c>
      <c r="F19" s="68"/>
      <c r="G19" s="68"/>
      <c r="H19" s="68"/>
    </row>
    <row r="20" spans="1:8" s="38" customFormat="1" ht="15" customHeight="1">
      <c r="A20" s="72" t="s">
        <v>87</v>
      </c>
      <c r="B20" s="73" t="s">
        <v>88</v>
      </c>
      <c r="C20" s="68">
        <f>C21+C22</f>
        <v>1.3599999999999999</v>
      </c>
      <c r="D20" s="68">
        <f t="shared" ref="D20:E20" si="6">D21+D22</f>
        <v>0.36</v>
      </c>
      <c r="E20" s="68">
        <f t="shared" si="6"/>
        <v>1</v>
      </c>
      <c r="F20" s="68"/>
      <c r="G20" s="68"/>
      <c r="H20" s="68"/>
    </row>
    <row r="21" spans="1:8" s="38" customFormat="1" ht="15" customHeight="1">
      <c r="A21" s="72" t="s">
        <v>89</v>
      </c>
      <c r="B21" s="73" t="s">
        <v>74</v>
      </c>
      <c r="C21" s="68">
        <v>0.36</v>
      </c>
      <c r="D21" s="68">
        <v>0.36</v>
      </c>
      <c r="E21" s="68"/>
      <c r="F21" s="68"/>
      <c r="G21" s="68"/>
      <c r="H21" s="68"/>
    </row>
    <row r="22" spans="1:8" s="38" customFormat="1" ht="15" customHeight="1">
      <c r="A22" s="72" t="s">
        <v>90</v>
      </c>
      <c r="B22" s="73" t="s">
        <v>91</v>
      </c>
      <c r="C22" s="68">
        <v>1</v>
      </c>
      <c r="D22" s="68"/>
      <c r="E22" s="68">
        <v>1</v>
      </c>
      <c r="F22" s="68"/>
      <c r="G22" s="68"/>
      <c r="H22" s="68"/>
    </row>
    <row r="23" spans="1:8" s="38" customFormat="1" ht="15" customHeight="1">
      <c r="A23" s="72" t="s">
        <v>92</v>
      </c>
      <c r="B23" s="73" t="s">
        <v>93</v>
      </c>
      <c r="C23" s="68">
        <f>C24+C25</f>
        <v>35.36</v>
      </c>
      <c r="D23" s="68"/>
      <c r="E23" s="68">
        <f t="shared" ref="E23" si="7">E24+E25</f>
        <v>35.36</v>
      </c>
      <c r="F23" s="68"/>
      <c r="G23" s="68"/>
      <c r="H23" s="68"/>
    </row>
    <row r="24" spans="1:8" s="38" customFormat="1" ht="15" customHeight="1">
      <c r="A24" s="72" t="s">
        <v>94</v>
      </c>
      <c r="B24" s="73" t="s">
        <v>95</v>
      </c>
      <c r="C24" s="68">
        <v>30.7</v>
      </c>
      <c r="D24" s="68"/>
      <c r="E24" s="68">
        <v>30.7</v>
      </c>
      <c r="F24" s="68"/>
      <c r="G24" s="68"/>
      <c r="H24" s="68"/>
    </row>
    <row r="25" spans="1:8" s="38" customFormat="1" ht="15" customHeight="1">
      <c r="A25" s="72" t="s">
        <v>96</v>
      </c>
      <c r="B25" s="73" t="s">
        <v>97</v>
      </c>
      <c r="C25" s="68">
        <v>4.66</v>
      </c>
      <c r="D25" s="68"/>
      <c r="E25" s="68">
        <v>4.66</v>
      </c>
      <c r="F25" s="68"/>
      <c r="G25" s="68"/>
      <c r="H25" s="68"/>
    </row>
    <row r="26" spans="1:8" s="38" customFormat="1" ht="15" customHeight="1">
      <c r="A26" s="72" t="s">
        <v>281</v>
      </c>
      <c r="B26" s="73" t="s">
        <v>282</v>
      </c>
      <c r="C26" s="68">
        <f>C27</f>
        <v>0.12</v>
      </c>
      <c r="D26" s="68"/>
      <c r="E26" s="68">
        <f t="shared" ref="E26" si="8">E27</f>
        <v>0.12</v>
      </c>
      <c r="F26" s="68"/>
      <c r="G26" s="68"/>
      <c r="H26" s="68"/>
    </row>
    <row r="27" spans="1:8" s="38" customFormat="1" ht="15" customHeight="1">
      <c r="A27" s="72" t="s">
        <v>283</v>
      </c>
      <c r="B27" s="73" t="s">
        <v>284</v>
      </c>
      <c r="C27" s="68">
        <v>0.12</v>
      </c>
      <c r="D27" s="68"/>
      <c r="E27" s="68">
        <v>0.12</v>
      </c>
      <c r="F27" s="68"/>
      <c r="G27" s="68"/>
      <c r="H27" s="68"/>
    </row>
    <row r="28" spans="1:8" s="38" customFormat="1" ht="15" customHeight="1">
      <c r="A28" s="72" t="s">
        <v>98</v>
      </c>
      <c r="B28" s="73" t="s">
        <v>99</v>
      </c>
      <c r="C28" s="68">
        <f>C29</f>
        <v>4</v>
      </c>
      <c r="D28" s="68"/>
      <c r="E28" s="68">
        <f t="shared" ref="E28:E29" si="9">E29</f>
        <v>4</v>
      </c>
      <c r="F28" s="68"/>
      <c r="G28" s="68"/>
      <c r="H28" s="68"/>
    </row>
    <row r="29" spans="1:8" s="38" customFormat="1" ht="15" customHeight="1">
      <c r="A29" s="72" t="s">
        <v>100</v>
      </c>
      <c r="B29" s="73" t="s">
        <v>101</v>
      </c>
      <c r="C29" s="68">
        <f>C30</f>
        <v>4</v>
      </c>
      <c r="D29" s="68"/>
      <c r="E29" s="68">
        <f t="shared" si="9"/>
        <v>4</v>
      </c>
      <c r="F29" s="68"/>
      <c r="G29" s="68"/>
      <c r="H29" s="68"/>
    </row>
    <row r="30" spans="1:8" s="38" customFormat="1" ht="15" customHeight="1">
      <c r="A30" s="72" t="s">
        <v>102</v>
      </c>
      <c r="B30" s="73" t="s">
        <v>103</v>
      </c>
      <c r="C30" s="68">
        <v>4</v>
      </c>
      <c r="D30" s="68"/>
      <c r="E30" s="68">
        <v>4</v>
      </c>
      <c r="F30" s="68"/>
      <c r="G30" s="68"/>
      <c r="H30" s="68"/>
    </row>
    <row r="31" spans="1:8" s="38" customFormat="1" ht="15" customHeight="1">
      <c r="A31" s="72" t="s">
        <v>104</v>
      </c>
      <c r="B31" s="73" t="s">
        <v>105</v>
      </c>
      <c r="C31" s="68">
        <f>C32+C34</f>
        <v>33.79</v>
      </c>
      <c r="D31" s="68"/>
      <c r="E31" s="68">
        <f t="shared" ref="E31" si="10">E32+E34</f>
        <v>33.79</v>
      </c>
      <c r="F31" s="68"/>
      <c r="G31" s="68"/>
      <c r="H31" s="68"/>
    </row>
    <row r="32" spans="1:8" s="38" customFormat="1" ht="15" customHeight="1">
      <c r="A32" s="72" t="s">
        <v>106</v>
      </c>
      <c r="B32" s="73" t="s">
        <v>107</v>
      </c>
      <c r="C32" s="68">
        <f>C33</f>
        <v>6.72</v>
      </c>
      <c r="D32" s="68"/>
      <c r="E32" s="68">
        <f t="shared" ref="E32" si="11">E33</f>
        <v>6.72</v>
      </c>
      <c r="F32" s="68"/>
      <c r="G32" s="68"/>
      <c r="H32" s="68"/>
    </row>
    <row r="33" spans="1:8" s="38" customFormat="1" ht="15" customHeight="1">
      <c r="A33" s="72" t="s">
        <v>108</v>
      </c>
      <c r="B33" s="73" t="s">
        <v>109</v>
      </c>
      <c r="C33" s="68">
        <v>6.72</v>
      </c>
      <c r="D33" s="68"/>
      <c r="E33" s="68">
        <v>6.72</v>
      </c>
      <c r="F33" s="68"/>
      <c r="G33" s="68"/>
      <c r="H33" s="68"/>
    </row>
    <row r="34" spans="1:8" s="38" customFormat="1" ht="15" customHeight="1">
      <c r="A34" s="72" t="s">
        <v>110</v>
      </c>
      <c r="B34" s="73" t="s">
        <v>111</v>
      </c>
      <c r="C34" s="68">
        <f>C35</f>
        <v>27.07</v>
      </c>
      <c r="D34" s="68"/>
      <c r="E34" s="68">
        <f t="shared" ref="E34" si="12">E35</f>
        <v>27.07</v>
      </c>
      <c r="F34" s="68"/>
      <c r="G34" s="68"/>
      <c r="H34" s="68"/>
    </row>
    <row r="35" spans="1:8" s="38" customFormat="1" ht="15" customHeight="1">
      <c r="A35" s="72" t="s">
        <v>112</v>
      </c>
      <c r="B35" s="73" t="s">
        <v>113</v>
      </c>
      <c r="C35" s="68">
        <v>27.07</v>
      </c>
      <c r="D35" s="68"/>
      <c r="E35" s="68">
        <v>27.07</v>
      </c>
      <c r="F35" s="68"/>
      <c r="G35" s="68"/>
      <c r="H35" s="68"/>
    </row>
    <row r="36" spans="1:8" s="38" customFormat="1" ht="15" customHeight="1">
      <c r="A36" s="72" t="s">
        <v>114</v>
      </c>
      <c r="B36" s="73" t="s">
        <v>115</v>
      </c>
      <c r="C36" s="68">
        <f>C37</f>
        <v>45.78</v>
      </c>
      <c r="D36" s="68">
        <f t="shared" ref="D36:E36" si="13">D37</f>
        <v>27.78</v>
      </c>
      <c r="E36" s="68">
        <f t="shared" si="13"/>
        <v>18</v>
      </c>
      <c r="F36" s="68"/>
      <c r="G36" s="68"/>
      <c r="H36" s="68"/>
    </row>
    <row r="37" spans="1:8" s="38" customFormat="1" ht="15" customHeight="1">
      <c r="A37" s="72" t="s">
        <v>116</v>
      </c>
      <c r="B37" s="73" t="s">
        <v>117</v>
      </c>
      <c r="C37" s="68">
        <f>C38+C39</f>
        <v>45.78</v>
      </c>
      <c r="D37" s="68">
        <f t="shared" ref="D37:E37" si="14">D38+D39</f>
        <v>27.78</v>
      </c>
      <c r="E37" s="68">
        <f t="shared" si="14"/>
        <v>18</v>
      </c>
      <c r="F37" s="68"/>
      <c r="G37" s="68"/>
      <c r="H37" s="68"/>
    </row>
    <row r="38" spans="1:8" s="38" customFormat="1" ht="15" customHeight="1">
      <c r="A38" s="72" t="s">
        <v>118</v>
      </c>
      <c r="B38" s="73" t="s">
        <v>119</v>
      </c>
      <c r="C38" s="68">
        <v>42.78</v>
      </c>
      <c r="D38" s="68">
        <v>27.78</v>
      </c>
      <c r="E38" s="68">
        <v>15</v>
      </c>
      <c r="F38" s="68"/>
      <c r="G38" s="68"/>
      <c r="H38" s="68"/>
    </row>
    <row r="39" spans="1:8" s="38" customFormat="1" ht="15" customHeight="1">
      <c r="A39" s="72" t="s">
        <v>120</v>
      </c>
      <c r="B39" s="73" t="s">
        <v>121</v>
      </c>
      <c r="C39" s="68">
        <v>3</v>
      </c>
      <c r="D39" s="68"/>
      <c r="E39" s="68">
        <v>3</v>
      </c>
      <c r="F39" s="68"/>
      <c r="G39" s="68"/>
      <c r="H39" s="68"/>
    </row>
    <row r="40" spans="1:8" s="38" customFormat="1" ht="15" customHeight="1">
      <c r="A40" s="72" t="s">
        <v>122</v>
      </c>
      <c r="B40" s="73" t="s">
        <v>123</v>
      </c>
      <c r="C40" s="68">
        <f>C41+C44+C46+C52+C56+C58+C61+C63+C66+C68+C71</f>
        <v>567.54999999999995</v>
      </c>
      <c r="D40" s="68">
        <f t="shared" ref="D40:E40" si="15">D41+D44+D46+D52+D56+D58+D61+D63+D66+D68+D71</f>
        <v>370.64</v>
      </c>
      <c r="E40" s="68">
        <f t="shared" si="15"/>
        <v>196.91</v>
      </c>
      <c r="F40" s="68"/>
      <c r="G40" s="68"/>
      <c r="H40" s="68"/>
    </row>
    <row r="41" spans="1:8" s="38" customFormat="1" ht="15" customHeight="1">
      <c r="A41" s="72" t="s">
        <v>124</v>
      </c>
      <c r="B41" s="73" t="s">
        <v>125</v>
      </c>
      <c r="C41" s="68">
        <f>C42+C43</f>
        <v>42.03</v>
      </c>
      <c r="D41" s="68">
        <f t="shared" ref="D41" si="16">D42+D43</f>
        <v>42.03</v>
      </c>
      <c r="E41" s="68"/>
      <c r="F41" s="68"/>
      <c r="G41" s="68"/>
      <c r="H41" s="68"/>
    </row>
    <row r="42" spans="1:8" s="38" customFormat="1" ht="15" customHeight="1">
      <c r="A42" s="72" t="s">
        <v>591</v>
      </c>
      <c r="B42" s="73" t="s">
        <v>592</v>
      </c>
      <c r="C42" s="68">
        <v>30.13</v>
      </c>
      <c r="D42" s="68">
        <v>30.13</v>
      </c>
      <c r="E42" s="68"/>
      <c r="F42" s="68"/>
      <c r="G42" s="68"/>
      <c r="H42" s="68"/>
    </row>
    <row r="43" spans="1:8" s="38" customFormat="1" ht="15" customHeight="1">
      <c r="A43" s="72" t="s">
        <v>126</v>
      </c>
      <c r="B43" s="73" t="s">
        <v>127</v>
      </c>
      <c r="C43" s="68">
        <v>11.9</v>
      </c>
      <c r="D43" s="68">
        <v>11.9</v>
      </c>
      <c r="E43" s="68"/>
      <c r="F43" s="68"/>
      <c r="G43" s="68"/>
      <c r="H43" s="68"/>
    </row>
    <row r="44" spans="1:8" s="38" customFormat="1" ht="15" customHeight="1">
      <c r="A44" s="72" t="s">
        <v>128</v>
      </c>
      <c r="B44" s="73" t="s">
        <v>129</v>
      </c>
      <c r="C44" s="68">
        <f>C45</f>
        <v>121.32</v>
      </c>
      <c r="D44" s="68">
        <f t="shared" ref="D44" si="17">D45</f>
        <v>121.32</v>
      </c>
      <c r="E44" s="68"/>
      <c r="F44" s="68"/>
      <c r="G44" s="68"/>
      <c r="H44" s="68"/>
    </row>
    <row r="45" spans="1:8" s="38" customFormat="1" ht="15" customHeight="1">
      <c r="A45" s="72" t="s">
        <v>130</v>
      </c>
      <c r="B45" s="73" t="s">
        <v>131</v>
      </c>
      <c r="C45" s="68">
        <v>121.32</v>
      </c>
      <c r="D45" s="68">
        <v>121.32</v>
      </c>
      <c r="E45" s="68"/>
      <c r="F45" s="68"/>
      <c r="G45" s="68"/>
      <c r="H45" s="68"/>
    </row>
    <row r="46" spans="1:8" s="38" customFormat="1" ht="15" customHeight="1">
      <c r="A46" s="72" t="s">
        <v>132</v>
      </c>
      <c r="B46" s="73" t="s">
        <v>133</v>
      </c>
      <c r="C46" s="68">
        <f>C47+C48+C49+C50+C51</f>
        <v>179.23999999999998</v>
      </c>
      <c r="D46" s="68">
        <f t="shared" ref="D46" si="18">D47+D48+D49+D50+D51</f>
        <v>179.23999999999998</v>
      </c>
      <c r="E46" s="68"/>
      <c r="F46" s="68"/>
      <c r="G46" s="68"/>
      <c r="H46" s="68"/>
    </row>
    <row r="47" spans="1:8" s="38" customFormat="1" ht="15" customHeight="1">
      <c r="A47" s="72" t="s">
        <v>134</v>
      </c>
      <c r="B47" s="73" t="s">
        <v>135</v>
      </c>
      <c r="C47" s="68">
        <v>54.6</v>
      </c>
      <c r="D47" s="68">
        <v>54.6</v>
      </c>
      <c r="E47" s="68"/>
      <c r="F47" s="68"/>
      <c r="G47" s="68"/>
      <c r="H47" s="68"/>
    </row>
    <row r="48" spans="1:8" s="38" customFormat="1" ht="15" customHeight="1">
      <c r="A48" s="72" t="s">
        <v>593</v>
      </c>
      <c r="B48" s="73" t="s">
        <v>594</v>
      </c>
      <c r="C48" s="68">
        <v>19.59</v>
      </c>
      <c r="D48" s="68">
        <v>19.59</v>
      </c>
      <c r="E48" s="68"/>
      <c r="F48" s="68"/>
      <c r="G48" s="68"/>
      <c r="H48" s="68"/>
    </row>
    <row r="49" spans="1:8" s="38" customFormat="1" ht="15" customHeight="1">
      <c r="A49" s="72" t="s">
        <v>136</v>
      </c>
      <c r="B49" s="73" t="s">
        <v>137</v>
      </c>
      <c r="C49" s="68">
        <v>67.959999999999994</v>
      </c>
      <c r="D49" s="68">
        <v>67.959999999999994</v>
      </c>
      <c r="E49" s="68"/>
      <c r="F49" s="68"/>
      <c r="G49" s="68"/>
      <c r="H49" s="68"/>
    </row>
    <row r="50" spans="1:8" s="38" customFormat="1" ht="15" customHeight="1">
      <c r="A50" s="72" t="s">
        <v>138</v>
      </c>
      <c r="B50" s="73" t="s">
        <v>139</v>
      </c>
      <c r="C50" s="68">
        <v>36.54</v>
      </c>
      <c r="D50" s="68">
        <v>36.54</v>
      </c>
      <c r="E50" s="68"/>
      <c r="F50" s="68"/>
      <c r="G50" s="68"/>
      <c r="H50" s="68"/>
    </row>
    <row r="51" spans="1:8" s="38" customFormat="1" ht="15" customHeight="1">
      <c r="A51" s="72" t="s">
        <v>140</v>
      </c>
      <c r="B51" s="73" t="s">
        <v>141</v>
      </c>
      <c r="C51" s="68">
        <v>0.55000000000000004</v>
      </c>
      <c r="D51" s="68">
        <v>0.55000000000000004</v>
      </c>
      <c r="E51" s="68"/>
      <c r="F51" s="68"/>
      <c r="G51" s="68"/>
      <c r="H51" s="68"/>
    </row>
    <row r="52" spans="1:8" s="38" customFormat="1" ht="15" customHeight="1">
      <c r="A52" s="72" t="s">
        <v>142</v>
      </c>
      <c r="B52" s="73" t="s">
        <v>143</v>
      </c>
      <c r="C52" s="68">
        <f>C53+C54+C55</f>
        <v>71.02000000000001</v>
      </c>
      <c r="D52" s="68"/>
      <c r="E52" s="68">
        <f t="shared" ref="E52" si="19">E53+E54+E55</f>
        <v>71.02000000000001</v>
      </c>
      <c r="F52" s="68"/>
      <c r="G52" s="68"/>
      <c r="H52" s="68"/>
    </row>
    <row r="53" spans="1:8" s="38" customFormat="1" ht="15" customHeight="1">
      <c r="A53" s="72" t="s">
        <v>144</v>
      </c>
      <c r="B53" s="73" t="s">
        <v>145</v>
      </c>
      <c r="C53" s="68">
        <v>5.65</v>
      </c>
      <c r="D53" s="68"/>
      <c r="E53" s="68">
        <v>5.65</v>
      </c>
      <c r="F53" s="68"/>
      <c r="G53" s="68"/>
      <c r="H53" s="68"/>
    </row>
    <row r="54" spans="1:8" s="38" customFormat="1" ht="15" customHeight="1">
      <c r="A54" s="72" t="s">
        <v>146</v>
      </c>
      <c r="B54" s="73" t="s">
        <v>147</v>
      </c>
      <c r="C54" s="68">
        <v>10.38</v>
      </c>
      <c r="D54" s="68"/>
      <c r="E54" s="68">
        <v>10.38</v>
      </c>
      <c r="F54" s="68"/>
      <c r="G54" s="68"/>
      <c r="H54" s="68"/>
    </row>
    <row r="55" spans="1:8" s="38" customFormat="1" ht="15" customHeight="1">
      <c r="A55" s="72" t="s">
        <v>148</v>
      </c>
      <c r="B55" s="73" t="s">
        <v>149</v>
      </c>
      <c r="C55" s="68">
        <v>54.99</v>
      </c>
      <c r="D55" s="68"/>
      <c r="E55" s="68">
        <v>54.99</v>
      </c>
      <c r="F55" s="68"/>
      <c r="G55" s="68"/>
      <c r="H55" s="68"/>
    </row>
    <row r="56" spans="1:8" s="38" customFormat="1" ht="15" customHeight="1">
      <c r="A56" s="72" t="s">
        <v>150</v>
      </c>
      <c r="B56" s="73" t="s">
        <v>151</v>
      </c>
      <c r="C56" s="68">
        <f>C57</f>
        <v>4.53</v>
      </c>
      <c r="D56" s="68"/>
      <c r="E56" s="68">
        <f t="shared" ref="E56" si="20">E57</f>
        <v>4.53</v>
      </c>
      <c r="F56" s="68"/>
      <c r="G56" s="68"/>
      <c r="H56" s="68"/>
    </row>
    <row r="57" spans="1:8" s="38" customFormat="1" ht="15" customHeight="1">
      <c r="A57" s="72" t="s">
        <v>152</v>
      </c>
      <c r="B57" s="73" t="s">
        <v>153</v>
      </c>
      <c r="C57" s="68">
        <v>4.53</v>
      </c>
      <c r="D57" s="68"/>
      <c r="E57" s="68">
        <v>4.53</v>
      </c>
      <c r="F57" s="68"/>
      <c r="G57" s="68"/>
      <c r="H57" s="68"/>
    </row>
    <row r="58" spans="1:8" s="38" customFormat="1" ht="15" customHeight="1">
      <c r="A58" s="72" t="s">
        <v>154</v>
      </c>
      <c r="B58" s="73" t="s">
        <v>155</v>
      </c>
      <c r="C58" s="68">
        <f>C59+C60</f>
        <v>54.07</v>
      </c>
      <c r="D58" s="68"/>
      <c r="E58" s="68">
        <f t="shared" ref="E58" si="21">E59+E60</f>
        <v>54.07</v>
      </c>
      <c r="F58" s="68"/>
      <c r="G58" s="68"/>
      <c r="H58" s="68"/>
    </row>
    <row r="59" spans="1:8" s="38" customFormat="1" ht="15" customHeight="1">
      <c r="A59" s="72" t="s">
        <v>156</v>
      </c>
      <c r="B59" s="73" t="s">
        <v>157</v>
      </c>
      <c r="C59" s="68">
        <v>44.07</v>
      </c>
      <c r="D59" s="68"/>
      <c r="E59" s="68">
        <v>44.07</v>
      </c>
      <c r="F59" s="68"/>
      <c r="G59" s="68"/>
      <c r="H59" s="68"/>
    </row>
    <row r="60" spans="1:8" s="38" customFormat="1" ht="15" customHeight="1">
      <c r="A60" s="72" t="s">
        <v>158</v>
      </c>
      <c r="B60" s="73" t="s">
        <v>159</v>
      </c>
      <c r="C60" s="68">
        <v>10</v>
      </c>
      <c r="D60" s="68"/>
      <c r="E60" s="68">
        <v>10</v>
      </c>
      <c r="F60" s="68"/>
      <c r="G60" s="68"/>
      <c r="H60" s="68"/>
    </row>
    <row r="61" spans="1:8" s="38" customFormat="1" ht="15" customHeight="1">
      <c r="A61" s="72" t="s">
        <v>160</v>
      </c>
      <c r="B61" s="73" t="s">
        <v>161</v>
      </c>
      <c r="C61" s="68">
        <f>C62</f>
        <v>2.2000000000000002</v>
      </c>
      <c r="D61" s="68"/>
      <c r="E61" s="68">
        <f t="shared" ref="E61" si="22">E62</f>
        <v>2.2000000000000002</v>
      </c>
      <c r="F61" s="68"/>
      <c r="G61" s="68"/>
      <c r="H61" s="68"/>
    </row>
    <row r="62" spans="1:8" s="38" customFormat="1" ht="15" customHeight="1">
      <c r="A62" s="72" t="s">
        <v>162</v>
      </c>
      <c r="B62" s="73" t="s">
        <v>163</v>
      </c>
      <c r="C62" s="68">
        <v>2.2000000000000002</v>
      </c>
      <c r="D62" s="68"/>
      <c r="E62" s="68">
        <v>2.2000000000000002</v>
      </c>
      <c r="F62" s="68"/>
      <c r="G62" s="68"/>
      <c r="H62" s="68"/>
    </row>
    <row r="63" spans="1:8" s="38" customFormat="1" ht="15" customHeight="1">
      <c r="A63" s="72" t="s">
        <v>164</v>
      </c>
      <c r="B63" s="73" t="s">
        <v>165</v>
      </c>
      <c r="C63" s="68">
        <f>C64+C65</f>
        <v>26.970000000000002</v>
      </c>
      <c r="D63" s="68"/>
      <c r="E63" s="68">
        <f t="shared" ref="E63" si="23">E64+E65</f>
        <v>26.970000000000002</v>
      </c>
      <c r="F63" s="68"/>
      <c r="G63" s="68"/>
      <c r="H63" s="68"/>
    </row>
    <row r="64" spans="1:8" s="38" customFormat="1" ht="15" customHeight="1">
      <c r="A64" s="72" t="s">
        <v>166</v>
      </c>
      <c r="B64" s="73" t="s">
        <v>167</v>
      </c>
      <c r="C64" s="68">
        <v>6.3</v>
      </c>
      <c r="D64" s="68"/>
      <c r="E64" s="68">
        <v>6.3</v>
      </c>
      <c r="F64" s="68"/>
      <c r="G64" s="68"/>
      <c r="H64" s="68"/>
    </row>
    <row r="65" spans="1:8" s="38" customFormat="1" ht="15" customHeight="1">
      <c r="A65" s="72" t="s">
        <v>168</v>
      </c>
      <c r="B65" s="73" t="s">
        <v>169</v>
      </c>
      <c r="C65" s="68">
        <v>20.67</v>
      </c>
      <c r="D65" s="68"/>
      <c r="E65" s="68">
        <v>20.67</v>
      </c>
      <c r="F65" s="68"/>
      <c r="G65" s="68"/>
      <c r="H65" s="68"/>
    </row>
    <row r="66" spans="1:8" s="38" customFormat="1" ht="15" customHeight="1">
      <c r="A66" s="72" t="s">
        <v>170</v>
      </c>
      <c r="B66" s="73" t="s">
        <v>171</v>
      </c>
      <c r="C66" s="68">
        <f>C67</f>
        <v>4.53</v>
      </c>
      <c r="D66" s="68"/>
      <c r="E66" s="68">
        <f t="shared" ref="E66" si="24">E67</f>
        <v>4.53</v>
      </c>
      <c r="F66" s="68"/>
      <c r="G66" s="68"/>
      <c r="H66" s="68"/>
    </row>
    <row r="67" spans="1:8" s="38" customFormat="1" ht="15" customHeight="1">
      <c r="A67" s="72" t="s">
        <v>172</v>
      </c>
      <c r="B67" s="73" t="s">
        <v>173</v>
      </c>
      <c r="C67" s="68">
        <v>4.53</v>
      </c>
      <c r="D67" s="68"/>
      <c r="E67" s="68">
        <v>4.53</v>
      </c>
      <c r="F67" s="68"/>
      <c r="G67" s="68"/>
      <c r="H67" s="68"/>
    </row>
    <row r="68" spans="1:8" s="38" customFormat="1" ht="15" customHeight="1">
      <c r="A68" s="72" t="s">
        <v>174</v>
      </c>
      <c r="B68" s="73" t="s">
        <v>175</v>
      </c>
      <c r="C68" s="68">
        <f>C69+C70</f>
        <v>31.64</v>
      </c>
      <c r="D68" s="68">
        <f t="shared" ref="D68:E68" si="25">D69+D70</f>
        <v>28.05</v>
      </c>
      <c r="E68" s="68">
        <f t="shared" si="25"/>
        <v>3.59</v>
      </c>
      <c r="F68" s="68"/>
      <c r="G68" s="68"/>
      <c r="H68" s="68"/>
    </row>
    <row r="69" spans="1:8" s="38" customFormat="1" ht="15" customHeight="1">
      <c r="A69" s="72" t="s">
        <v>595</v>
      </c>
      <c r="B69" s="73" t="s">
        <v>590</v>
      </c>
      <c r="C69" s="68">
        <v>28.05</v>
      </c>
      <c r="D69" s="68">
        <v>28.05</v>
      </c>
      <c r="E69" s="68"/>
      <c r="F69" s="68"/>
      <c r="G69" s="68"/>
      <c r="H69" s="68"/>
    </row>
    <row r="70" spans="1:8" s="38" customFormat="1" ht="15" customHeight="1">
      <c r="A70" s="72" t="s">
        <v>176</v>
      </c>
      <c r="B70" s="73" t="s">
        <v>177</v>
      </c>
      <c r="C70" s="68">
        <v>3.59</v>
      </c>
      <c r="D70" s="68"/>
      <c r="E70" s="68">
        <v>3.59</v>
      </c>
      <c r="F70" s="68"/>
      <c r="G70" s="68"/>
      <c r="H70" s="68"/>
    </row>
    <row r="71" spans="1:8" s="38" customFormat="1" ht="15" customHeight="1">
      <c r="A71" s="72" t="s">
        <v>285</v>
      </c>
      <c r="B71" s="73" t="s">
        <v>286</v>
      </c>
      <c r="C71" s="68">
        <f>C72</f>
        <v>30</v>
      </c>
      <c r="D71" s="68"/>
      <c r="E71" s="68">
        <f t="shared" ref="E71" si="26">E72</f>
        <v>30</v>
      </c>
      <c r="F71" s="68"/>
      <c r="G71" s="68"/>
      <c r="H71" s="68"/>
    </row>
    <row r="72" spans="1:8" s="38" customFormat="1" ht="15" customHeight="1">
      <c r="A72" s="72" t="s">
        <v>287</v>
      </c>
      <c r="B72" s="73" t="s">
        <v>288</v>
      </c>
      <c r="C72" s="68">
        <v>30</v>
      </c>
      <c r="D72" s="68"/>
      <c r="E72" s="68">
        <v>30</v>
      </c>
      <c r="F72" s="68"/>
      <c r="G72" s="68"/>
      <c r="H72" s="68"/>
    </row>
    <row r="73" spans="1:8" s="38" customFormat="1" ht="15" customHeight="1">
      <c r="A73" s="72" t="s">
        <v>178</v>
      </c>
      <c r="B73" s="73" t="s">
        <v>179</v>
      </c>
      <c r="C73" s="68">
        <f>C74+C76</f>
        <v>48.62</v>
      </c>
      <c r="D73" s="68">
        <f t="shared" ref="D73:E73" si="27">D74+D76</f>
        <v>47.37</v>
      </c>
      <c r="E73" s="68">
        <f t="shared" si="27"/>
        <v>1.25</v>
      </c>
      <c r="F73" s="68"/>
      <c r="G73" s="68"/>
      <c r="H73" s="68"/>
    </row>
    <row r="74" spans="1:8" s="38" customFormat="1" ht="15" customHeight="1">
      <c r="A74" s="72" t="s">
        <v>180</v>
      </c>
      <c r="B74" s="73" t="s">
        <v>181</v>
      </c>
      <c r="C74" s="68">
        <f>C75</f>
        <v>1.25</v>
      </c>
      <c r="D74" s="68"/>
      <c r="E74" s="68">
        <f t="shared" ref="E74" si="28">E75</f>
        <v>1.25</v>
      </c>
      <c r="F74" s="68"/>
      <c r="G74" s="68"/>
      <c r="H74" s="68"/>
    </row>
    <row r="75" spans="1:8" s="38" customFormat="1" ht="15" customHeight="1">
      <c r="A75" s="72" t="s">
        <v>182</v>
      </c>
      <c r="B75" s="73" t="s">
        <v>183</v>
      </c>
      <c r="C75" s="68">
        <v>1.25</v>
      </c>
      <c r="D75" s="68"/>
      <c r="E75" s="68">
        <v>1.25</v>
      </c>
      <c r="F75" s="68"/>
      <c r="G75" s="68"/>
      <c r="H75" s="68"/>
    </row>
    <row r="76" spans="1:8" s="38" customFormat="1" ht="15" customHeight="1">
      <c r="A76" s="72" t="s">
        <v>184</v>
      </c>
      <c r="B76" s="73" t="s">
        <v>185</v>
      </c>
      <c r="C76" s="68">
        <f>C77+C78+C79</f>
        <v>47.37</v>
      </c>
      <c r="D76" s="68">
        <f t="shared" ref="D76" si="29">D77+D78+D79</f>
        <v>47.37</v>
      </c>
      <c r="E76" s="68"/>
      <c r="F76" s="68"/>
      <c r="G76" s="68"/>
      <c r="H76" s="68"/>
    </row>
    <row r="77" spans="1:8" s="38" customFormat="1" ht="15" customHeight="1">
      <c r="A77" s="72" t="s">
        <v>186</v>
      </c>
      <c r="B77" s="73" t="s">
        <v>187</v>
      </c>
      <c r="C77" s="68">
        <v>20.82</v>
      </c>
      <c r="D77" s="68">
        <v>20.82</v>
      </c>
      <c r="E77" s="68"/>
      <c r="F77" s="68"/>
      <c r="G77" s="68"/>
      <c r="H77" s="68"/>
    </row>
    <row r="78" spans="1:8" s="38" customFormat="1" ht="15" customHeight="1">
      <c r="A78" s="72" t="s">
        <v>596</v>
      </c>
      <c r="B78" s="73" t="s">
        <v>597</v>
      </c>
      <c r="C78" s="68">
        <v>13.59</v>
      </c>
      <c r="D78" s="68">
        <v>13.59</v>
      </c>
      <c r="E78" s="68"/>
      <c r="F78" s="68"/>
      <c r="G78" s="68"/>
      <c r="H78" s="68"/>
    </row>
    <row r="79" spans="1:8" s="38" customFormat="1" ht="15" customHeight="1">
      <c r="A79" s="72" t="s">
        <v>188</v>
      </c>
      <c r="B79" s="73" t="s">
        <v>189</v>
      </c>
      <c r="C79" s="68">
        <v>12.96</v>
      </c>
      <c r="D79" s="68">
        <v>12.96</v>
      </c>
      <c r="E79" s="68"/>
      <c r="F79" s="68"/>
      <c r="G79" s="68"/>
      <c r="H79" s="68"/>
    </row>
    <row r="80" spans="1:8" s="38" customFormat="1" ht="15" customHeight="1">
      <c r="A80" s="72" t="s">
        <v>190</v>
      </c>
      <c r="B80" s="73" t="s">
        <v>191</v>
      </c>
      <c r="C80" s="68">
        <f>C81+C83+C85</f>
        <v>130.17000000000002</v>
      </c>
      <c r="D80" s="68"/>
      <c r="E80" s="68">
        <f t="shared" ref="E80" si="30">E81+E83+E85</f>
        <v>130.17000000000002</v>
      </c>
      <c r="F80" s="68"/>
      <c r="G80" s="68"/>
      <c r="H80" s="68"/>
    </row>
    <row r="81" spans="1:8" s="38" customFormat="1" ht="15" customHeight="1">
      <c r="A81" s="72" t="s">
        <v>192</v>
      </c>
      <c r="B81" s="73" t="s">
        <v>193</v>
      </c>
      <c r="C81" s="68">
        <f>C82</f>
        <v>77.62</v>
      </c>
      <c r="D81" s="68"/>
      <c r="E81" s="68">
        <f t="shared" ref="E81" si="31">E82</f>
        <v>77.62</v>
      </c>
      <c r="F81" s="68"/>
      <c r="G81" s="68"/>
      <c r="H81" s="68"/>
    </row>
    <row r="82" spans="1:8" s="38" customFormat="1" ht="15" customHeight="1">
      <c r="A82" s="72" t="s">
        <v>194</v>
      </c>
      <c r="B82" s="73" t="s">
        <v>195</v>
      </c>
      <c r="C82" s="68">
        <v>77.62</v>
      </c>
      <c r="D82" s="68"/>
      <c r="E82" s="68">
        <v>77.62</v>
      </c>
      <c r="F82" s="68"/>
      <c r="G82" s="68"/>
      <c r="H82" s="68"/>
    </row>
    <row r="83" spans="1:8" s="38" customFormat="1" ht="15" customHeight="1">
      <c r="A83" s="72" t="s">
        <v>196</v>
      </c>
      <c r="B83" s="73" t="s">
        <v>197</v>
      </c>
      <c r="C83" s="68">
        <f>C84</f>
        <v>50</v>
      </c>
      <c r="D83" s="68"/>
      <c r="E83" s="68">
        <f t="shared" ref="E83" si="32">E84</f>
        <v>50</v>
      </c>
      <c r="F83" s="68"/>
      <c r="G83" s="68"/>
      <c r="H83" s="68"/>
    </row>
    <row r="84" spans="1:8" s="38" customFormat="1" ht="15" customHeight="1">
      <c r="A84" s="72" t="s">
        <v>198</v>
      </c>
      <c r="B84" s="73" t="s">
        <v>199</v>
      </c>
      <c r="C84" s="68">
        <v>50</v>
      </c>
      <c r="D84" s="68"/>
      <c r="E84" s="68">
        <v>50</v>
      </c>
      <c r="F84" s="68"/>
      <c r="G84" s="68"/>
      <c r="H84" s="68"/>
    </row>
    <row r="85" spans="1:8" s="38" customFormat="1" ht="15" customHeight="1">
      <c r="A85" s="72" t="s">
        <v>289</v>
      </c>
      <c r="B85" s="73" t="s">
        <v>290</v>
      </c>
      <c r="C85" s="68">
        <f>C86</f>
        <v>2.5499999999999998</v>
      </c>
      <c r="D85" s="68"/>
      <c r="E85" s="68">
        <f t="shared" ref="E85" si="33">E86</f>
        <v>2.5499999999999998</v>
      </c>
      <c r="F85" s="68"/>
      <c r="G85" s="68"/>
      <c r="H85" s="68"/>
    </row>
    <row r="86" spans="1:8" s="38" customFormat="1" ht="15" customHeight="1">
      <c r="A86" s="72" t="s">
        <v>291</v>
      </c>
      <c r="B86" s="73" t="s">
        <v>292</v>
      </c>
      <c r="C86" s="68">
        <v>2.5499999999999998</v>
      </c>
      <c r="D86" s="68"/>
      <c r="E86" s="68">
        <v>2.5499999999999998</v>
      </c>
      <c r="F86" s="68"/>
      <c r="G86" s="68"/>
      <c r="H86" s="68"/>
    </row>
    <row r="87" spans="1:8" s="38" customFormat="1" ht="15" customHeight="1">
      <c r="A87" s="72" t="s">
        <v>200</v>
      </c>
      <c r="B87" s="73" t="s">
        <v>201</v>
      </c>
      <c r="C87" s="68">
        <f>C88+C90</f>
        <v>30.12</v>
      </c>
      <c r="D87" s="68"/>
      <c r="E87" s="68">
        <f t="shared" ref="E87" si="34">E88+E90</f>
        <v>30.12</v>
      </c>
      <c r="F87" s="68"/>
      <c r="G87" s="68"/>
      <c r="H87" s="68"/>
    </row>
    <row r="88" spans="1:8" s="38" customFormat="1" ht="15" customHeight="1">
      <c r="A88" s="72" t="s">
        <v>202</v>
      </c>
      <c r="B88" s="73" t="s">
        <v>203</v>
      </c>
      <c r="C88" s="68">
        <f>C89</f>
        <v>30</v>
      </c>
      <c r="D88" s="68"/>
      <c r="E88" s="68">
        <f t="shared" ref="E88" si="35">E89</f>
        <v>30</v>
      </c>
      <c r="F88" s="68"/>
      <c r="G88" s="68"/>
      <c r="H88" s="68"/>
    </row>
    <row r="89" spans="1:8" s="38" customFormat="1" ht="15" customHeight="1">
      <c r="A89" s="72" t="s">
        <v>204</v>
      </c>
      <c r="B89" s="73" t="s">
        <v>205</v>
      </c>
      <c r="C89" s="68">
        <v>30</v>
      </c>
      <c r="D89" s="68"/>
      <c r="E89" s="68">
        <v>30</v>
      </c>
      <c r="F89" s="68"/>
      <c r="G89" s="68"/>
      <c r="H89" s="68"/>
    </row>
    <row r="90" spans="1:8" s="38" customFormat="1" ht="15" customHeight="1">
      <c r="A90" s="72" t="s">
        <v>293</v>
      </c>
      <c r="B90" s="73" t="s">
        <v>294</v>
      </c>
      <c r="C90" s="68">
        <f>C91</f>
        <v>0.12</v>
      </c>
      <c r="D90" s="68"/>
      <c r="E90" s="68">
        <f t="shared" ref="E90" si="36">E91</f>
        <v>0.12</v>
      </c>
      <c r="F90" s="68"/>
      <c r="G90" s="68"/>
      <c r="H90" s="68"/>
    </row>
    <row r="91" spans="1:8" s="38" customFormat="1" ht="15" customHeight="1">
      <c r="A91" s="72" t="s">
        <v>295</v>
      </c>
      <c r="B91" s="73" t="s">
        <v>296</v>
      </c>
      <c r="C91" s="68">
        <v>0.12</v>
      </c>
      <c r="D91" s="68"/>
      <c r="E91" s="68">
        <v>0.12</v>
      </c>
      <c r="F91" s="68"/>
      <c r="G91" s="68"/>
      <c r="H91" s="68"/>
    </row>
    <row r="92" spans="1:8" s="38" customFormat="1" ht="15" customHeight="1">
      <c r="A92" s="72" t="s">
        <v>206</v>
      </c>
      <c r="B92" s="73" t="s">
        <v>207</v>
      </c>
      <c r="C92" s="68">
        <f>C93+C98+C102+C106+C109+C112</f>
        <v>1258.46</v>
      </c>
      <c r="D92" s="68">
        <f t="shared" ref="D92:E92" si="37">D93+D98+D102+D106+D109+D112</f>
        <v>415.11</v>
      </c>
      <c r="E92" s="68">
        <f t="shared" si="37"/>
        <v>843.35</v>
      </c>
      <c r="F92" s="68"/>
      <c r="G92" s="68"/>
      <c r="H92" s="68"/>
    </row>
    <row r="93" spans="1:8" s="38" customFormat="1" ht="15" customHeight="1">
      <c r="A93" s="72" t="s">
        <v>208</v>
      </c>
      <c r="B93" s="73" t="s">
        <v>209</v>
      </c>
      <c r="C93" s="68">
        <f>C94+C95+C96+C97</f>
        <v>250.18999999999997</v>
      </c>
      <c r="D93" s="68">
        <f t="shared" ref="D93:E93" si="38">D94+D95+D96+D97</f>
        <v>143.38999999999999</v>
      </c>
      <c r="E93" s="68">
        <f t="shared" si="38"/>
        <v>106.79999999999998</v>
      </c>
      <c r="F93" s="68"/>
      <c r="G93" s="68"/>
      <c r="H93" s="68"/>
    </row>
    <row r="94" spans="1:8" s="38" customFormat="1" ht="15" customHeight="1">
      <c r="A94" s="72" t="s">
        <v>598</v>
      </c>
      <c r="B94" s="73" t="s">
        <v>590</v>
      </c>
      <c r="C94" s="68">
        <v>143.38999999999999</v>
      </c>
      <c r="D94" s="68">
        <v>143.38999999999999</v>
      </c>
      <c r="E94" s="68"/>
      <c r="F94" s="68"/>
      <c r="G94" s="68"/>
      <c r="H94" s="68"/>
    </row>
    <row r="95" spans="1:8" s="38" customFormat="1" ht="15" customHeight="1">
      <c r="A95" s="72" t="s">
        <v>210</v>
      </c>
      <c r="B95" s="73" t="s">
        <v>211</v>
      </c>
      <c r="C95" s="68">
        <v>14.49</v>
      </c>
      <c r="D95" s="68"/>
      <c r="E95" s="68">
        <v>14.49</v>
      </c>
      <c r="F95" s="68"/>
      <c r="G95" s="68"/>
      <c r="H95" s="68"/>
    </row>
    <row r="96" spans="1:8" s="38" customFormat="1" ht="15" customHeight="1">
      <c r="A96" s="72" t="s">
        <v>212</v>
      </c>
      <c r="B96" s="73" t="s">
        <v>213</v>
      </c>
      <c r="C96" s="68">
        <v>53.33</v>
      </c>
      <c r="D96" s="68"/>
      <c r="E96" s="68">
        <v>53.33</v>
      </c>
      <c r="F96" s="68"/>
      <c r="G96" s="68"/>
      <c r="H96" s="68"/>
    </row>
    <row r="97" spans="1:8" s="38" customFormat="1" ht="15" customHeight="1">
      <c r="A97" s="72" t="s">
        <v>297</v>
      </c>
      <c r="B97" s="73" t="s">
        <v>298</v>
      </c>
      <c r="C97" s="68">
        <v>38.979999999999997</v>
      </c>
      <c r="D97" s="68"/>
      <c r="E97" s="68">
        <v>38.979999999999997</v>
      </c>
      <c r="F97" s="68"/>
      <c r="G97" s="68"/>
      <c r="H97" s="68"/>
    </row>
    <row r="98" spans="1:8" s="38" customFormat="1" ht="15" customHeight="1">
      <c r="A98" s="72" t="s">
        <v>214</v>
      </c>
      <c r="B98" s="73" t="s">
        <v>215</v>
      </c>
      <c r="C98" s="68">
        <f>C99+C100+C101</f>
        <v>36.400000000000006</v>
      </c>
      <c r="D98" s="68"/>
      <c r="E98" s="68">
        <f t="shared" ref="E98" si="39">E99+E100+E101</f>
        <v>36.400000000000006</v>
      </c>
      <c r="F98" s="68"/>
      <c r="G98" s="68"/>
      <c r="H98" s="68"/>
    </row>
    <row r="99" spans="1:8" s="38" customFormat="1" ht="15" customHeight="1">
      <c r="A99" s="72" t="s">
        <v>216</v>
      </c>
      <c r="B99" s="73" t="s">
        <v>217</v>
      </c>
      <c r="C99" s="68">
        <v>19</v>
      </c>
      <c r="D99" s="68"/>
      <c r="E99" s="68">
        <v>19</v>
      </c>
      <c r="F99" s="68"/>
      <c r="G99" s="68"/>
      <c r="H99" s="68"/>
    </row>
    <row r="100" spans="1:8" s="38" customFormat="1" ht="15" customHeight="1">
      <c r="A100" s="72" t="s">
        <v>299</v>
      </c>
      <c r="B100" s="73" t="s">
        <v>300</v>
      </c>
      <c r="C100" s="68">
        <v>3.6</v>
      </c>
      <c r="D100" s="68"/>
      <c r="E100" s="68">
        <v>3.6</v>
      </c>
      <c r="F100" s="68"/>
      <c r="G100" s="68"/>
      <c r="H100" s="68"/>
    </row>
    <row r="101" spans="1:8" s="38" customFormat="1" ht="15" customHeight="1">
      <c r="A101" s="72" t="s">
        <v>218</v>
      </c>
      <c r="B101" s="73" t="s">
        <v>219</v>
      </c>
      <c r="C101" s="68">
        <v>13.8</v>
      </c>
      <c r="D101" s="68"/>
      <c r="E101" s="68">
        <v>13.8</v>
      </c>
      <c r="F101" s="68"/>
      <c r="G101" s="68"/>
      <c r="H101" s="68"/>
    </row>
    <row r="102" spans="1:8" s="38" customFormat="1" ht="15" customHeight="1">
      <c r="A102" s="72" t="s">
        <v>220</v>
      </c>
      <c r="B102" s="73" t="s">
        <v>221</v>
      </c>
      <c r="C102" s="68">
        <f>C103+C104+C105</f>
        <v>59.45</v>
      </c>
      <c r="D102" s="68"/>
      <c r="E102" s="68">
        <f t="shared" ref="E102" si="40">E103+E104+E105</f>
        <v>59.45</v>
      </c>
      <c r="F102" s="68"/>
      <c r="G102" s="68"/>
      <c r="H102" s="68"/>
    </row>
    <row r="103" spans="1:8" s="38" customFormat="1" ht="15" customHeight="1">
      <c r="A103" s="72" t="s">
        <v>222</v>
      </c>
      <c r="B103" s="73" t="s">
        <v>223</v>
      </c>
      <c r="C103" s="68">
        <v>31.69</v>
      </c>
      <c r="D103" s="68"/>
      <c r="E103" s="68">
        <v>31.69</v>
      </c>
      <c r="F103" s="68"/>
      <c r="G103" s="68"/>
      <c r="H103" s="68"/>
    </row>
    <row r="104" spans="1:8" s="38" customFormat="1" ht="15" customHeight="1">
      <c r="A104" s="72" t="s">
        <v>301</v>
      </c>
      <c r="B104" s="73" t="s">
        <v>302</v>
      </c>
      <c r="C104" s="68">
        <v>21.96</v>
      </c>
      <c r="D104" s="68"/>
      <c r="E104" s="68">
        <v>21.96</v>
      </c>
      <c r="F104" s="68"/>
      <c r="G104" s="68"/>
      <c r="H104" s="68"/>
    </row>
    <row r="105" spans="1:8" s="38" customFormat="1" ht="15" customHeight="1">
      <c r="A105" s="72" t="s">
        <v>303</v>
      </c>
      <c r="B105" s="73" t="s">
        <v>304</v>
      </c>
      <c r="C105" s="68">
        <v>5.8</v>
      </c>
      <c r="D105" s="68"/>
      <c r="E105" s="68">
        <v>5.8</v>
      </c>
      <c r="F105" s="68"/>
      <c r="G105" s="68"/>
      <c r="H105" s="68"/>
    </row>
    <row r="106" spans="1:8" s="38" customFormat="1" ht="15" customHeight="1">
      <c r="A106" s="72" t="s">
        <v>224</v>
      </c>
      <c r="B106" s="73" t="s">
        <v>225</v>
      </c>
      <c r="C106" s="68">
        <f>C107+C108</f>
        <v>345.15</v>
      </c>
      <c r="D106" s="68">
        <f t="shared" ref="D106:E106" si="41">D107+D108</f>
        <v>5</v>
      </c>
      <c r="E106" s="68">
        <f t="shared" si="41"/>
        <v>340.15</v>
      </c>
      <c r="F106" s="68"/>
      <c r="G106" s="68"/>
      <c r="H106" s="68"/>
    </row>
    <row r="107" spans="1:8" s="38" customFormat="1" ht="15" customHeight="1">
      <c r="A107" s="72" t="s">
        <v>226</v>
      </c>
      <c r="B107" s="73" t="s">
        <v>74</v>
      </c>
      <c r="C107" s="68">
        <v>5</v>
      </c>
      <c r="D107" s="68">
        <v>5</v>
      </c>
      <c r="E107" s="68"/>
      <c r="F107" s="68"/>
      <c r="G107" s="68"/>
      <c r="H107" s="68"/>
    </row>
    <row r="108" spans="1:8" s="38" customFormat="1" ht="15" customHeight="1">
      <c r="A108" s="72" t="s">
        <v>227</v>
      </c>
      <c r="B108" s="73" t="s">
        <v>228</v>
      </c>
      <c r="C108" s="68">
        <v>340.15</v>
      </c>
      <c r="D108" s="68"/>
      <c r="E108" s="68">
        <v>340.15</v>
      </c>
      <c r="F108" s="68"/>
      <c r="G108" s="68"/>
      <c r="H108" s="68"/>
    </row>
    <row r="109" spans="1:8" s="38" customFormat="1" ht="15" customHeight="1">
      <c r="A109" s="72" t="s">
        <v>229</v>
      </c>
      <c r="B109" s="73" t="s">
        <v>230</v>
      </c>
      <c r="C109" s="68">
        <f>C110+C111</f>
        <v>566.82000000000005</v>
      </c>
      <c r="D109" s="68">
        <f t="shared" ref="D109:E109" si="42">D110+D111</f>
        <v>266.72000000000003</v>
      </c>
      <c r="E109" s="68">
        <f t="shared" si="42"/>
        <v>300.10000000000002</v>
      </c>
      <c r="F109" s="68"/>
      <c r="G109" s="68"/>
      <c r="H109" s="68"/>
    </row>
    <row r="110" spans="1:8" s="38" customFormat="1" ht="15" customHeight="1">
      <c r="A110" s="72" t="s">
        <v>305</v>
      </c>
      <c r="B110" s="73" t="s">
        <v>306</v>
      </c>
      <c r="C110" s="68">
        <v>300.10000000000002</v>
      </c>
      <c r="D110" s="68"/>
      <c r="E110" s="68">
        <v>300.10000000000002</v>
      </c>
      <c r="F110" s="68"/>
      <c r="G110" s="68"/>
      <c r="H110" s="68"/>
    </row>
    <row r="111" spans="1:8" s="38" customFormat="1" ht="15" customHeight="1">
      <c r="A111" s="72" t="s">
        <v>231</v>
      </c>
      <c r="B111" s="73" t="s">
        <v>232</v>
      </c>
      <c r="C111" s="68">
        <v>266.72000000000003</v>
      </c>
      <c r="D111" s="68">
        <v>266.72000000000003</v>
      </c>
      <c r="E111" s="68"/>
      <c r="F111" s="68"/>
      <c r="G111" s="68"/>
      <c r="H111" s="68"/>
    </row>
    <row r="112" spans="1:8" s="38" customFormat="1" ht="15" customHeight="1">
      <c r="A112" s="72" t="s">
        <v>233</v>
      </c>
      <c r="B112" s="73" t="s">
        <v>234</v>
      </c>
      <c r="C112" s="68">
        <f>C113</f>
        <v>0.45</v>
      </c>
      <c r="D112" s="68"/>
      <c r="E112" s="68">
        <f t="shared" ref="E112" si="43">E113</f>
        <v>0.45</v>
      </c>
      <c r="F112" s="68"/>
      <c r="G112" s="68"/>
      <c r="H112" s="68"/>
    </row>
    <row r="113" spans="1:8" s="38" customFormat="1" ht="15" customHeight="1">
      <c r="A113" s="72" t="s">
        <v>235</v>
      </c>
      <c r="B113" s="73" t="s">
        <v>173</v>
      </c>
      <c r="C113" s="68">
        <v>0.45</v>
      </c>
      <c r="D113" s="68"/>
      <c r="E113" s="68">
        <v>0.45</v>
      </c>
      <c r="F113" s="68"/>
      <c r="G113" s="68"/>
      <c r="H113" s="68"/>
    </row>
    <row r="114" spans="1:8" s="38" customFormat="1" ht="15" customHeight="1">
      <c r="A114" s="72" t="s">
        <v>236</v>
      </c>
      <c r="B114" s="73" t="s">
        <v>237</v>
      </c>
      <c r="C114" s="68">
        <f>C115</f>
        <v>111.97</v>
      </c>
      <c r="D114" s="68"/>
      <c r="E114" s="68">
        <f t="shared" ref="E114:E115" si="44">E115</f>
        <v>111.97</v>
      </c>
      <c r="F114" s="68"/>
      <c r="G114" s="68"/>
      <c r="H114" s="68"/>
    </row>
    <row r="115" spans="1:8" s="38" customFormat="1" ht="15" customHeight="1">
      <c r="A115" s="72" t="s">
        <v>238</v>
      </c>
      <c r="B115" s="73" t="s">
        <v>239</v>
      </c>
      <c r="C115" s="68">
        <f>C116</f>
        <v>111.97</v>
      </c>
      <c r="D115" s="68"/>
      <c r="E115" s="68">
        <f t="shared" si="44"/>
        <v>111.97</v>
      </c>
      <c r="F115" s="68"/>
      <c r="G115" s="68"/>
      <c r="H115" s="68"/>
    </row>
    <row r="116" spans="1:8" s="38" customFormat="1" ht="15" customHeight="1">
      <c r="A116" s="72" t="s">
        <v>240</v>
      </c>
      <c r="B116" s="73" t="s">
        <v>241</v>
      </c>
      <c r="C116" s="68">
        <v>111.97</v>
      </c>
      <c r="D116" s="68"/>
      <c r="E116" s="68">
        <v>111.97</v>
      </c>
      <c r="F116" s="68"/>
      <c r="G116" s="68"/>
      <c r="H116" s="68"/>
    </row>
    <row r="117" spans="1:8" s="38" customFormat="1" ht="15" customHeight="1">
      <c r="A117" s="72" t="s">
        <v>242</v>
      </c>
      <c r="B117" s="73" t="s">
        <v>243</v>
      </c>
      <c r="C117" s="68">
        <f>C118</f>
        <v>0.12</v>
      </c>
      <c r="D117" s="68"/>
      <c r="E117" s="68">
        <f t="shared" ref="E117:E118" si="45">E118</f>
        <v>0.12</v>
      </c>
      <c r="F117" s="68"/>
      <c r="G117" s="68"/>
      <c r="H117" s="68"/>
    </row>
    <row r="118" spans="1:8" s="38" customFormat="1" ht="15" customHeight="1">
      <c r="A118" s="72" t="s">
        <v>244</v>
      </c>
      <c r="B118" s="73" t="s">
        <v>245</v>
      </c>
      <c r="C118" s="68">
        <f>C119</f>
        <v>0.12</v>
      </c>
      <c r="D118" s="68"/>
      <c r="E118" s="68">
        <f t="shared" si="45"/>
        <v>0.12</v>
      </c>
      <c r="F118" s="68"/>
      <c r="G118" s="68"/>
      <c r="H118" s="68"/>
    </row>
    <row r="119" spans="1:8" s="38" customFormat="1" ht="15" customHeight="1">
      <c r="A119" s="72" t="s">
        <v>246</v>
      </c>
      <c r="B119" s="73" t="s">
        <v>247</v>
      </c>
      <c r="C119" s="68">
        <v>0.12</v>
      </c>
      <c r="D119" s="68"/>
      <c r="E119" s="68">
        <v>0.12</v>
      </c>
      <c r="F119" s="68"/>
      <c r="G119" s="68"/>
      <c r="H119" s="68"/>
    </row>
    <row r="120" spans="1:8" s="38" customFormat="1" ht="15" customHeight="1">
      <c r="A120" s="72" t="s">
        <v>248</v>
      </c>
      <c r="B120" s="73" t="s">
        <v>249</v>
      </c>
      <c r="C120" s="68">
        <f>C121+C123</f>
        <v>4.4800000000000004</v>
      </c>
      <c r="D120" s="68"/>
      <c r="E120" s="68">
        <f t="shared" ref="E120" si="46">E121+E123</f>
        <v>4.4800000000000004</v>
      </c>
      <c r="F120" s="68"/>
      <c r="G120" s="68"/>
      <c r="H120" s="68"/>
    </row>
    <row r="121" spans="1:8" s="38" customFormat="1" ht="15" customHeight="1">
      <c r="A121" s="72" t="s">
        <v>250</v>
      </c>
      <c r="B121" s="73" t="s">
        <v>251</v>
      </c>
      <c r="C121" s="68">
        <f>C122</f>
        <v>0.48</v>
      </c>
      <c r="D121" s="68"/>
      <c r="E121" s="68">
        <f t="shared" ref="E121" si="47">E122</f>
        <v>0.48</v>
      </c>
      <c r="F121" s="68"/>
      <c r="G121" s="68"/>
      <c r="H121" s="68"/>
    </row>
    <row r="122" spans="1:8" s="38" customFormat="1" ht="15" customHeight="1">
      <c r="A122" s="72" t="s">
        <v>252</v>
      </c>
      <c r="B122" s="73" t="s">
        <v>253</v>
      </c>
      <c r="C122" s="68">
        <v>0.48</v>
      </c>
      <c r="D122" s="68"/>
      <c r="E122" s="68">
        <v>0.48</v>
      </c>
      <c r="F122" s="68"/>
      <c r="G122" s="68"/>
      <c r="H122" s="68"/>
    </row>
    <row r="123" spans="1:8" s="38" customFormat="1" ht="15" customHeight="1">
      <c r="A123" s="72" t="s">
        <v>254</v>
      </c>
      <c r="B123" s="73" t="s">
        <v>255</v>
      </c>
      <c r="C123" s="68">
        <f>C124</f>
        <v>4</v>
      </c>
      <c r="D123" s="68"/>
      <c r="E123" s="68">
        <f t="shared" ref="E123" si="48">E124</f>
        <v>4</v>
      </c>
      <c r="F123" s="68"/>
      <c r="G123" s="68"/>
      <c r="H123" s="68"/>
    </row>
    <row r="124" spans="1:8" s="38" customFormat="1" ht="15" customHeight="1">
      <c r="A124" s="72" t="s">
        <v>256</v>
      </c>
      <c r="B124" s="73" t="s">
        <v>257</v>
      </c>
      <c r="C124" s="68">
        <v>4</v>
      </c>
      <c r="D124" s="68"/>
      <c r="E124" s="68">
        <v>4</v>
      </c>
      <c r="F124" s="68"/>
      <c r="G124" s="68"/>
      <c r="H124" s="68"/>
    </row>
    <row r="125" spans="1:8" s="38" customFormat="1" ht="15" customHeight="1">
      <c r="A125" s="72" t="s">
        <v>258</v>
      </c>
      <c r="B125" s="73" t="s">
        <v>259</v>
      </c>
      <c r="C125" s="68">
        <f>C126+C128</f>
        <v>68.17</v>
      </c>
      <c r="D125" s="68">
        <f t="shared" ref="D125:E125" si="49">D126+D128</f>
        <v>67.42</v>
      </c>
      <c r="E125" s="68">
        <f t="shared" si="49"/>
        <v>0.75</v>
      </c>
      <c r="F125" s="68"/>
      <c r="G125" s="68"/>
      <c r="H125" s="68"/>
    </row>
    <row r="126" spans="1:8" s="38" customFormat="1" ht="15" customHeight="1">
      <c r="A126" s="72" t="s">
        <v>260</v>
      </c>
      <c r="B126" s="73" t="s">
        <v>261</v>
      </c>
      <c r="C126" s="68">
        <f>C127</f>
        <v>0.75</v>
      </c>
      <c r="D126" s="68">
        <f t="shared" ref="D126:E126" si="50">D127</f>
        <v>0</v>
      </c>
      <c r="E126" s="68">
        <f t="shared" si="50"/>
        <v>0.75</v>
      </c>
      <c r="F126" s="68"/>
      <c r="G126" s="68"/>
      <c r="H126" s="68"/>
    </row>
    <row r="127" spans="1:8" s="38" customFormat="1" ht="15" customHeight="1">
      <c r="A127" s="72" t="s">
        <v>262</v>
      </c>
      <c r="B127" s="73" t="s">
        <v>263</v>
      </c>
      <c r="C127" s="68">
        <v>0.75</v>
      </c>
      <c r="D127" s="68"/>
      <c r="E127" s="68">
        <v>0.75</v>
      </c>
      <c r="F127" s="68"/>
      <c r="G127" s="68"/>
      <c r="H127" s="68"/>
    </row>
    <row r="128" spans="1:8" s="38" customFormat="1" ht="15" customHeight="1">
      <c r="A128" s="72" t="s">
        <v>264</v>
      </c>
      <c r="B128" s="73" t="s">
        <v>265</v>
      </c>
      <c r="C128" s="68">
        <f>C129</f>
        <v>67.42</v>
      </c>
      <c r="D128" s="68">
        <f t="shared" ref="D128" si="51">D129</f>
        <v>67.42</v>
      </c>
      <c r="E128" s="68"/>
      <c r="F128" s="68"/>
      <c r="G128" s="68"/>
      <c r="H128" s="68"/>
    </row>
    <row r="129" spans="1:8" s="38" customFormat="1" ht="15" customHeight="1">
      <c r="A129" s="72" t="s">
        <v>266</v>
      </c>
      <c r="B129" s="73" t="s">
        <v>267</v>
      </c>
      <c r="C129" s="68">
        <v>67.42</v>
      </c>
      <c r="D129" s="68">
        <v>67.42</v>
      </c>
      <c r="E129" s="68"/>
      <c r="F129" s="68"/>
      <c r="G129" s="68"/>
      <c r="H129" s="68"/>
    </row>
    <row r="130" spans="1:8" s="38" customFormat="1" ht="15" customHeight="1">
      <c r="A130" s="72" t="s">
        <v>307</v>
      </c>
      <c r="B130" s="73" t="s">
        <v>308</v>
      </c>
      <c r="C130" s="68">
        <f>C131+C133+C135</f>
        <v>11.149999999999999</v>
      </c>
      <c r="D130" s="68">
        <f t="shared" ref="D130:E130" si="52">D131+D133+D135</f>
        <v>0</v>
      </c>
      <c r="E130" s="68">
        <f t="shared" si="52"/>
        <v>11.149999999999999</v>
      </c>
      <c r="F130" s="68"/>
      <c r="G130" s="68"/>
      <c r="H130" s="68"/>
    </row>
    <row r="131" spans="1:8" s="38" customFormat="1" ht="15" customHeight="1">
      <c r="A131" s="72" t="s">
        <v>309</v>
      </c>
      <c r="B131" s="73" t="s">
        <v>310</v>
      </c>
      <c r="C131" s="68">
        <f>C132</f>
        <v>3.61</v>
      </c>
      <c r="D131" s="68"/>
      <c r="E131" s="68">
        <f t="shared" ref="E131" si="53">E132</f>
        <v>3.61</v>
      </c>
      <c r="F131" s="68"/>
      <c r="G131" s="68"/>
      <c r="H131" s="68"/>
    </row>
    <row r="132" spans="1:8" s="38" customFormat="1" ht="15" customHeight="1">
      <c r="A132" s="72" t="s">
        <v>311</v>
      </c>
      <c r="B132" s="73" t="s">
        <v>312</v>
      </c>
      <c r="C132" s="68">
        <v>3.61</v>
      </c>
      <c r="D132" s="68"/>
      <c r="E132" s="68">
        <v>3.61</v>
      </c>
      <c r="F132" s="68"/>
      <c r="G132" s="68"/>
      <c r="H132" s="68"/>
    </row>
    <row r="133" spans="1:8" s="38" customFormat="1" ht="15" customHeight="1">
      <c r="A133" s="72" t="s">
        <v>313</v>
      </c>
      <c r="B133" s="73" t="s">
        <v>314</v>
      </c>
      <c r="C133" s="68">
        <f>C134</f>
        <v>4</v>
      </c>
      <c r="D133" s="68"/>
      <c r="E133" s="68">
        <f t="shared" ref="E133" si="54">E134</f>
        <v>4</v>
      </c>
      <c r="F133" s="68"/>
      <c r="G133" s="68"/>
      <c r="H133" s="68"/>
    </row>
    <row r="134" spans="1:8" s="38" customFormat="1" ht="15" customHeight="1">
      <c r="A134" s="72" t="s">
        <v>315</v>
      </c>
      <c r="B134" s="73" t="s">
        <v>316</v>
      </c>
      <c r="C134" s="68">
        <v>4</v>
      </c>
      <c r="D134" s="68"/>
      <c r="E134" s="68">
        <v>4</v>
      </c>
      <c r="F134" s="68"/>
      <c r="G134" s="68"/>
      <c r="H134" s="68"/>
    </row>
    <row r="135" spans="1:8" s="38" customFormat="1" ht="15" customHeight="1">
      <c r="A135" s="72" t="s">
        <v>317</v>
      </c>
      <c r="B135" s="73" t="s">
        <v>318</v>
      </c>
      <c r="C135" s="68">
        <f>C136</f>
        <v>3.54</v>
      </c>
      <c r="D135" s="68"/>
      <c r="E135" s="68">
        <f t="shared" ref="E135" si="55">E136</f>
        <v>3.54</v>
      </c>
      <c r="F135" s="68"/>
      <c r="G135" s="68"/>
      <c r="H135" s="68"/>
    </row>
    <row r="136" spans="1:8" s="38" customFormat="1" ht="15" customHeight="1">
      <c r="A136" s="72" t="s">
        <v>319</v>
      </c>
      <c r="B136" s="73" t="s">
        <v>320</v>
      </c>
      <c r="C136" s="68">
        <v>3.54</v>
      </c>
      <c r="D136" s="68"/>
      <c r="E136" s="68">
        <v>3.54</v>
      </c>
      <c r="F136" s="68"/>
      <c r="G136" s="68"/>
      <c r="H136" s="68"/>
    </row>
    <row r="137" spans="1:8" s="38" customFormat="1" ht="15" customHeight="1">
      <c r="A137" s="72" t="s">
        <v>268</v>
      </c>
      <c r="B137" s="73" t="s">
        <v>269</v>
      </c>
      <c r="C137" s="68">
        <f>C138+C140</f>
        <v>7.92</v>
      </c>
      <c r="D137" s="68"/>
      <c r="E137" s="68">
        <f t="shared" ref="E137" si="56">E138+E140</f>
        <v>7.92</v>
      </c>
      <c r="F137" s="68"/>
      <c r="G137" s="68"/>
      <c r="H137" s="68"/>
    </row>
    <row r="138" spans="1:8" s="38" customFormat="1" ht="15" customHeight="1">
      <c r="A138" s="72" t="s">
        <v>270</v>
      </c>
      <c r="B138" s="73" t="s">
        <v>271</v>
      </c>
      <c r="C138" s="68">
        <f>C139</f>
        <v>0.4</v>
      </c>
      <c r="D138" s="68"/>
      <c r="E138" s="68">
        <f t="shared" ref="E138" si="57">E139</f>
        <v>0.4</v>
      </c>
      <c r="F138" s="68"/>
      <c r="G138" s="68"/>
      <c r="H138" s="68"/>
    </row>
    <row r="139" spans="1:8" s="38" customFormat="1" ht="15" customHeight="1">
      <c r="A139" s="72" t="s">
        <v>272</v>
      </c>
      <c r="B139" s="73" t="s">
        <v>273</v>
      </c>
      <c r="C139" s="68">
        <v>0.4</v>
      </c>
      <c r="D139" s="68"/>
      <c r="E139" s="68">
        <v>0.4</v>
      </c>
      <c r="F139" s="68"/>
      <c r="G139" s="68"/>
      <c r="H139" s="68"/>
    </row>
    <row r="140" spans="1:8" s="38" customFormat="1" ht="15" customHeight="1">
      <c r="A140" s="72" t="s">
        <v>321</v>
      </c>
      <c r="B140" s="73" t="s">
        <v>269</v>
      </c>
      <c r="C140" s="68">
        <f>C141</f>
        <v>7.52</v>
      </c>
      <c r="D140" s="68"/>
      <c r="E140" s="68">
        <f t="shared" ref="E140" si="58">E141</f>
        <v>7.52</v>
      </c>
      <c r="F140" s="68"/>
      <c r="G140" s="68"/>
      <c r="H140" s="68"/>
    </row>
    <row r="141" spans="1:8" s="38" customFormat="1" ht="15" customHeight="1">
      <c r="A141" s="72" t="s">
        <v>322</v>
      </c>
      <c r="B141" s="73" t="s">
        <v>323</v>
      </c>
      <c r="C141" s="68">
        <v>7.52</v>
      </c>
      <c r="D141" s="68"/>
      <c r="E141" s="68">
        <v>7.52</v>
      </c>
      <c r="F141" s="68"/>
      <c r="G141" s="68"/>
      <c r="H141" s="68"/>
    </row>
  </sheetData>
  <mergeCells count="13">
    <mergeCell ref="A1:H1"/>
    <mergeCell ref="A4:B4"/>
    <mergeCell ref="A7:B7"/>
    <mergeCell ref="A5:A6"/>
    <mergeCell ref="B5:B6"/>
    <mergeCell ref="C4:C6"/>
    <mergeCell ref="D4:D6"/>
    <mergeCell ref="E4:E6"/>
    <mergeCell ref="F4:F6"/>
    <mergeCell ref="G4:G6"/>
    <mergeCell ref="H4:H6"/>
    <mergeCell ref="G2:H2"/>
    <mergeCell ref="G3:H3"/>
  </mergeCells>
  <phoneticPr fontId="39" type="noConversion"/>
  <conditionalFormatting sqref="B3">
    <cfRule type="expression" dxfId="12" priority="1" stopIfTrue="1">
      <formula>含公式的单元格</formula>
    </cfRule>
  </conditionalFormatting>
  <printOptions horizontalCentered="1"/>
  <pageMargins left="0.78740157480314965" right="0.78740157480314965" top="0.78740157480314965" bottom="0.78740157480314965" header="0.31496062992125984" footer="0.11811023622047245"/>
  <pageSetup paperSize="9"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0"/>
  <sheetViews>
    <sheetView workbookViewId="0">
      <selection activeCell="C13" sqref="C1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4.6" customHeight="1">
      <c r="A1" s="113" t="s">
        <v>324</v>
      </c>
      <c r="B1" s="114"/>
      <c r="C1" s="114"/>
      <c r="D1" s="114"/>
      <c r="E1" s="114"/>
      <c r="F1" s="114"/>
    </row>
    <row r="2" spans="1:7" ht="14.25" customHeight="1">
      <c r="A2" s="4"/>
      <c r="G2" s="66" t="s">
        <v>325</v>
      </c>
    </row>
    <row r="3" spans="1:7" s="38" customFormat="1" ht="15" customHeight="1">
      <c r="A3" s="130" t="s">
        <v>599</v>
      </c>
      <c r="B3" s="130"/>
      <c r="D3" s="76"/>
      <c r="G3" s="71" t="s">
        <v>3</v>
      </c>
    </row>
    <row r="4" spans="1:7" s="38" customFormat="1" ht="15" customHeight="1">
      <c r="A4" s="131" t="s">
        <v>326</v>
      </c>
      <c r="B4" s="132"/>
      <c r="C4" s="132" t="s">
        <v>327</v>
      </c>
      <c r="D4" s="132"/>
      <c r="E4" s="132" t="s">
        <v>53</v>
      </c>
      <c r="F4" s="132" t="s">
        <v>53</v>
      </c>
      <c r="G4" s="132" t="s">
        <v>53</v>
      </c>
    </row>
    <row r="5" spans="1:7" s="38" customFormat="1" ht="15" customHeight="1">
      <c r="A5" s="128" t="s">
        <v>328</v>
      </c>
      <c r="B5" s="129" t="s">
        <v>7</v>
      </c>
      <c r="C5" s="129" t="s">
        <v>329</v>
      </c>
      <c r="D5" s="133" t="s">
        <v>7</v>
      </c>
      <c r="E5" s="133"/>
      <c r="F5" s="133" t="s">
        <v>53</v>
      </c>
      <c r="G5" s="133" t="s">
        <v>53</v>
      </c>
    </row>
    <row r="6" spans="1:7" s="38" customFormat="1" ht="24.6" customHeight="1">
      <c r="A6" s="128"/>
      <c r="B6" s="129" t="s">
        <v>53</v>
      </c>
      <c r="C6" s="129" t="s">
        <v>53</v>
      </c>
      <c r="D6" s="80" t="s">
        <v>62</v>
      </c>
      <c r="E6" s="81" t="s">
        <v>330</v>
      </c>
      <c r="F6" s="81" t="s">
        <v>331</v>
      </c>
      <c r="G6" s="81" t="s">
        <v>332</v>
      </c>
    </row>
    <row r="7" spans="1:7" s="38" customFormat="1" ht="15" customHeight="1">
      <c r="A7" s="77" t="s">
        <v>333</v>
      </c>
      <c r="B7" s="68">
        <v>2683.83</v>
      </c>
      <c r="C7" s="78" t="s">
        <v>9</v>
      </c>
      <c r="D7" s="68">
        <f>E7+F7</f>
        <v>809.19</v>
      </c>
      <c r="E7" s="68">
        <v>809.19</v>
      </c>
      <c r="F7" s="68"/>
      <c r="G7" s="68"/>
    </row>
    <row r="8" spans="1:7" s="38" customFormat="1" ht="15" customHeight="1">
      <c r="A8" s="77" t="s">
        <v>334</v>
      </c>
      <c r="B8" s="68">
        <v>5.38</v>
      </c>
      <c r="C8" s="78" t="s">
        <v>11</v>
      </c>
      <c r="D8" s="68">
        <f t="shared" ref="D8:D23" si="0">E8+F8</f>
        <v>0</v>
      </c>
      <c r="E8" s="68"/>
      <c r="F8" s="68"/>
      <c r="G8" s="68"/>
    </row>
    <row r="9" spans="1:7" s="38" customFormat="1" ht="15" customHeight="1">
      <c r="A9" s="77" t="s">
        <v>335</v>
      </c>
      <c r="B9" s="68"/>
      <c r="C9" s="78" t="s">
        <v>13</v>
      </c>
      <c r="D9" s="68">
        <f t="shared" si="0"/>
        <v>4</v>
      </c>
      <c r="E9" s="68">
        <v>4</v>
      </c>
      <c r="F9" s="68"/>
      <c r="G9" s="68"/>
    </row>
    <row r="10" spans="1:7" s="38" customFormat="1" ht="15" customHeight="1">
      <c r="A10" s="77"/>
      <c r="B10" s="79"/>
      <c r="C10" s="78" t="s">
        <v>15</v>
      </c>
      <c r="D10" s="68">
        <f t="shared" si="0"/>
        <v>33.79</v>
      </c>
      <c r="E10" s="68">
        <v>33.79</v>
      </c>
      <c r="F10" s="68"/>
      <c r="G10" s="68"/>
    </row>
    <row r="11" spans="1:7" s="38" customFormat="1" ht="15" customHeight="1">
      <c r="A11" s="77"/>
      <c r="B11" s="79"/>
      <c r="C11" s="78" t="s">
        <v>21</v>
      </c>
      <c r="D11" s="68">
        <f t="shared" si="0"/>
        <v>45.78</v>
      </c>
      <c r="E11" s="68">
        <v>45.78</v>
      </c>
      <c r="F11" s="68"/>
      <c r="G11" s="68"/>
    </row>
    <row r="12" spans="1:7" s="38" customFormat="1" ht="15" customHeight="1">
      <c r="A12" s="77"/>
      <c r="B12" s="79"/>
      <c r="C12" s="78" t="s">
        <v>23</v>
      </c>
      <c r="D12" s="68">
        <f t="shared" si="0"/>
        <v>567.54999999999995</v>
      </c>
      <c r="E12" s="68">
        <v>563.02</v>
      </c>
      <c r="F12" s="68">
        <v>4.53</v>
      </c>
      <c r="G12" s="68"/>
    </row>
    <row r="13" spans="1:7" s="38" customFormat="1" ht="15" customHeight="1">
      <c r="A13" s="77"/>
      <c r="B13" s="79"/>
      <c r="C13" s="78" t="s">
        <v>24</v>
      </c>
      <c r="D13" s="68">
        <f t="shared" si="0"/>
        <v>48.62</v>
      </c>
      <c r="E13" s="68">
        <v>48.62</v>
      </c>
      <c r="F13" s="68"/>
      <c r="G13" s="68"/>
    </row>
    <row r="14" spans="1:7" s="38" customFormat="1" ht="15" customHeight="1">
      <c r="A14" s="77"/>
      <c r="B14" s="79"/>
      <c r="C14" s="78" t="s">
        <v>25</v>
      </c>
      <c r="D14" s="68">
        <f t="shared" si="0"/>
        <v>130.16999999999999</v>
      </c>
      <c r="E14" s="68">
        <v>130.16999999999999</v>
      </c>
      <c r="F14" s="68"/>
      <c r="G14" s="68"/>
    </row>
    <row r="15" spans="1:7" s="38" customFormat="1" ht="15" customHeight="1">
      <c r="A15" s="77"/>
      <c r="B15" s="79"/>
      <c r="C15" s="78" t="s">
        <v>26</v>
      </c>
      <c r="D15" s="68">
        <f t="shared" si="0"/>
        <v>30.12</v>
      </c>
      <c r="E15" s="68">
        <v>30.12</v>
      </c>
      <c r="F15" s="68"/>
      <c r="G15" s="68"/>
    </row>
    <row r="16" spans="1:7" s="38" customFormat="1" ht="15" customHeight="1">
      <c r="A16" s="77"/>
      <c r="B16" s="79"/>
      <c r="C16" s="78" t="s">
        <v>27</v>
      </c>
      <c r="D16" s="68">
        <f t="shared" si="0"/>
        <v>1258.46</v>
      </c>
      <c r="E16" s="68">
        <v>1258.01</v>
      </c>
      <c r="F16" s="68">
        <v>0.45</v>
      </c>
      <c r="G16" s="68"/>
    </row>
    <row r="17" spans="1:7" s="38" customFormat="1" ht="15" customHeight="1">
      <c r="A17" s="77"/>
      <c r="B17" s="79"/>
      <c r="C17" s="78" t="s">
        <v>28</v>
      </c>
      <c r="D17" s="68">
        <f t="shared" si="0"/>
        <v>111.97</v>
      </c>
      <c r="E17" s="68">
        <v>111.97</v>
      </c>
      <c r="F17" s="68"/>
      <c r="G17" s="68"/>
    </row>
    <row r="18" spans="1:7" s="38" customFormat="1" ht="15" customHeight="1">
      <c r="A18" s="77"/>
      <c r="B18" s="79"/>
      <c r="C18" s="78" t="s">
        <v>29</v>
      </c>
      <c r="D18" s="68">
        <f t="shared" si="0"/>
        <v>0.12</v>
      </c>
      <c r="E18" s="68">
        <v>0.12</v>
      </c>
      <c r="F18" s="68"/>
      <c r="G18" s="68"/>
    </row>
    <row r="19" spans="1:7" s="38" customFormat="1" ht="15" customHeight="1">
      <c r="A19" s="77"/>
      <c r="B19" s="79"/>
      <c r="C19" s="78" t="s">
        <v>30</v>
      </c>
      <c r="D19" s="68">
        <f t="shared" si="0"/>
        <v>4.4800000000000004</v>
      </c>
      <c r="E19" s="68">
        <v>4.4800000000000004</v>
      </c>
      <c r="F19" s="68"/>
      <c r="G19" s="68"/>
    </row>
    <row r="20" spans="1:7" s="38" customFormat="1" ht="15" customHeight="1">
      <c r="A20" s="77"/>
      <c r="B20" s="79"/>
      <c r="C20" s="78" t="s">
        <v>34</v>
      </c>
      <c r="D20" s="68">
        <f t="shared" si="0"/>
        <v>68.17</v>
      </c>
      <c r="E20" s="68">
        <v>68.17</v>
      </c>
      <c r="F20" s="68"/>
      <c r="G20" s="68"/>
    </row>
    <row r="21" spans="1:7" s="38" customFormat="1" ht="15" customHeight="1">
      <c r="A21" s="77"/>
      <c r="B21" s="79"/>
      <c r="C21" s="78" t="s">
        <v>36</v>
      </c>
      <c r="D21" s="68">
        <f t="shared" si="0"/>
        <v>0</v>
      </c>
      <c r="E21" s="68"/>
      <c r="F21" s="68"/>
      <c r="G21" s="68"/>
    </row>
    <row r="22" spans="1:7" s="38" customFormat="1" ht="15" customHeight="1">
      <c r="A22" s="77"/>
      <c r="B22" s="79"/>
      <c r="C22" s="78" t="s">
        <v>37</v>
      </c>
      <c r="D22" s="68">
        <f t="shared" si="0"/>
        <v>11.15</v>
      </c>
      <c r="E22" s="68">
        <v>11.15</v>
      </c>
      <c r="F22" s="68"/>
      <c r="G22" s="68"/>
    </row>
    <row r="23" spans="1:7" s="38" customFormat="1" ht="15" customHeight="1">
      <c r="A23" s="77"/>
      <c r="B23" s="79"/>
      <c r="C23" s="78" t="s">
        <v>38</v>
      </c>
      <c r="D23" s="68">
        <f t="shared" si="0"/>
        <v>7.92</v>
      </c>
      <c r="E23" s="68">
        <v>7.52</v>
      </c>
      <c r="F23" s="68">
        <v>0.4</v>
      </c>
      <c r="G23" s="68"/>
    </row>
    <row r="24" spans="1:7" s="38" customFormat="1" ht="15" customHeight="1">
      <c r="A24" s="82" t="s">
        <v>42</v>
      </c>
      <c r="B24" s="68">
        <f>SUM(B7:B23)</f>
        <v>2689.21</v>
      </c>
      <c r="C24" s="78" t="s">
        <v>39</v>
      </c>
      <c r="D24" s="68"/>
      <c r="E24" s="68"/>
      <c r="F24" s="68"/>
      <c r="G24" s="68"/>
    </row>
    <row r="25" spans="1:7" s="38" customFormat="1" ht="15" customHeight="1">
      <c r="A25" s="77" t="s">
        <v>336</v>
      </c>
      <c r="B25" s="68">
        <v>442.28</v>
      </c>
      <c r="C25" s="78" t="s">
        <v>40</v>
      </c>
      <c r="D25" s="68"/>
      <c r="E25" s="68"/>
      <c r="F25" s="68"/>
      <c r="G25" s="68"/>
    </row>
    <row r="26" spans="1:7" s="38" customFormat="1" ht="15" customHeight="1">
      <c r="A26" s="77" t="s">
        <v>333</v>
      </c>
      <c r="B26" s="68">
        <v>442.28</v>
      </c>
      <c r="C26" s="78" t="s">
        <v>41</v>
      </c>
      <c r="D26" s="68"/>
      <c r="E26" s="68"/>
      <c r="F26" s="68"/>
      <c r="G26" s="68"/>
    </row>
    <row r="27" spans="1:7" s="38" customFormat="1" ht="15" customHeight="1">
      <c r="A27" s="77" t="s">
        <v>334</v>
      </c>
      <c r="B27" s="68"/>
      <c r="C27" s="83" t="s">
        <v>43</v>
      </c>
      <c r="D27" s="68">
        <f>SUM(D7:D26)</f>
        <v>3131.49</v>
      </c>
      <c r="E27" s="68">
        <f t="shared" ref="E27:F27" si="1">SUM(E7:E26)</f>
        <v>3126.1099999999997</v>
      </c>
      <c r="F27" s="68">
        <f t="shared" si="1"/>
        <v>5.3800000000000008</v>
      </c>
      <c r="G27" s="68"/>
    </row>
    <row r="28" spans="1:7" s="38" customFormat="1" ht="15" customHeight="1">
      <c r="A28" s="77" t="s">
        <v>335</v>
      </c>
      <c r="B28" s="68"/>
      <c r="C28" s="78" t="s">
        <v>337</v>
      </c>
      <c r="D28" s="68"/>
      <c r="E28" s="68"/>
      <c r="F28" s="68"/>
      <c r="G28" s="68"/>
    </row>
    <row r="29" spans="1:7" s="38" customFormat="1" ht="15" customHeight="1">
      <c r="A29" s="82" t="s">
        <v>48</v>
      </c>
      <c r="B29" s="68">
        <f>B24+B25</f>
        <v>3131.49</v>
      </c>
      <c r="C29" s="83" t="s">
        <v>48</v>
      </c>
      <c r="D29" s="68">
        <f>D27</f>
        <v>3131.49</v>
      </c>
      <c r="E29" s="68">
        <f t="shared" ref="E29:F29" si="2">E27</f>
        <v>3126.1099999999997</v>
      </c>
      <c r="F29" s="68">
        <f t="shared" si="2"/>
        <v>5.3800000000000008</v>
      </c>
      <c r="G29" s="68"/>
    </row>
    <row r="30" spans="1:7" s="38" customFormat="1" ht="15" customHeight="1">
      <c r="A30" s="127" t="s">
        <v>338</v>
      </c>
      <c r="B30" s="127"/>
      <c r="C30" s="127"/>
      <c r="D30" s="127"/>
      <c r="E30" s="127"/>
      <c r="F30" s="127"/>
      <c r="G30" s="127"/>
    </row>
  </sheetData>
  <mergeCells count="9">
    <mergeCell ref="A30:G30"/>
    <mergeCell ref="A5:A6"/>
    <mergeCell ref="B5:B6"/>
    <mergeCell ref="C5:C6"/>
    <mergeCell ref="A1:F1"/>
    <mergeCell ref="A3:B3"/>
    <mergeCell ref="A4:B4"/>
    <mergeCell ref="C4:G4"/>
    <mergeCell ref="D5:G5"/>
  </mergeCells>
  <phoneticPr fontId="39" type="noConversion"/>
  <conditionalFormatting sqref="B3">
    <cfRule type="expression" dxfId="11" priority="1" stopIfTrue="1">
      <formula>含公式的单元格</formula>
    </cfRule>
  </conditionalFormatting>
  <printOptions horizontalCentered="1"/>
  <pageMargins left="0.59055118110236227" right="0.59055118110236227" top="0.98425196850393704" bottom="0.39370078740157483" header="0.31496062992125984" footer="0.11811023622047245"/>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1"/>
  <sheetViews>
    <sheetView workbookViewId="0">
      <selection activeCell="D20" sqref="D20"/>
    </sheetView>
  </sheetViews>
  <sheetFormatPr defaultColWidth="7.875" defaultRowHeight="15"/>
  <cols>
    <col min="1" max="1" width="18" style="16" customWidth="1"/>
    <col min="2" max="2" width="31.875" style="17" customWidth="1"/>
    <col min="3" max="3" width="17" style="18" customWidth="1"/>
    <col min="4" max="4" width="16.625" style="18" customWidth="1"/>
    <col min="5" max="5" width="17.5" style="18" customWidth="1"/>
    <col min="6" max="6" width="13.625" style="18" customWidth="1"/>
    <col min="7" max="7" width="10.375" style="18" customWidth="1"/>
    <col min="8" max="8" width="15" style="18" customWidth="1"/>
    <col min="9" max="248" width="10.375" style="18" customWidth="1"/>
    <col min="249" max="16384" width="7.875" style="18"/>
  </cols>
  <sheetData>
    <row r="1" spans="1:5" ht="19.8" customHeight="1">
      <c r="A1" s="113" t="s">
        <v>339</v>
      </c>
      <c r="B1" s="114"/>
      <c r="C1" s="114"/>
      <c r="D1" s="114"/>
      <c r="E1" s="114"/>
    </row>
    <row r="2" spans="1:5" s="1" customFormat="1" ht="12.75" customHeight="1">
      <c r="A2" s="74"/>
      <c r="B2" s="38"/>
      <c r="C2" s="38"/>
      <c r="D2" s="38"/>
      <c r="E2" s="71" t="s">
        <v>340</v>
      </c>
    </row>
    <row r="3" spans="1:5" s="1" customFormat="1" ht="12.75" customHeight="1">
      <c r="A3" s="134" t="s">
        <v>588</v>
      </c>
      <c r="B3" s="134"/>
      <c r="C3" s="38"/>
      <c r="D3" s="38"/>
      <c r="E3" s="71" t="s">
        <v>3</v>
      </c>
    </row>
    <row r="4" spans="1:5" s="85" customFormat="1" ht="15" customHeight="1">
      <c r="A4" s="139" t="s">
        <v>60</v>
      </c>
      <c r="B4" s="139" t="s">
        <v>61</v>
      </c>
      <c r="C4" s="135" t="s">
        <v>7</v>
      </c>
      <c r="D4" s="136"/>
      <c r="E4" s="136"/>
    </row>
    <row r="5" spans="1:5" s="85" customFormat="1" ht="15" customHeight="1">
      <c r="A5" s="139"/>
      <c r="B5" s="139"/>
      <c r="C5" s="84" t="s">
        <v>64</v>
      </c>
      <c r="D5" s="84" t="s">
        <v>276</v>
      </c>
      <c r="E5" s="84" t="s">
        <v>277</v>
      </c>
    </row>
    <row r="6" spans="1:5" s="85" customFormat="1" ht="15" customHeight="1">
      <c r="A6" s="137" t="s">
        <v>64</v>
      </c>
      <c r="B6" s="138" t="s">
        <v>64</v>
      </c>
      <c r="C6" s="68">
        <f>C7+C27+C30+C35+C39+C70+C77+C84+C89+C109+C112+C115+C120+C125+C132</f>
        <v>3126.1099999999997</v>
      </c>
      <c r="D6" s="68">
        <f>D7+D27+D30+D35+D39+D70+D77+D84+D89+D109+D112+D115+D120+D125+D132</f>
        <v>1694.4300000000003</v>
      </c>
      <c r="E6" s="68">
        <f>E7+E27+E30+E35+E39+E70+E77+E84+E89+E109+E112+E115+E120+E125+E132</f>
        <v>1431.68</v>
      </c>
    </row>
    <row r="7" spans="1:5" s="85" customFormat="1" ht="15" customHeight="1">
      <c r="A7" s="72" t="s">
        <v>65</v>
      </c>
      <c r="B7" s="73" t="s">
        <v>66</v>
      </c>
      <c r="C7" s="68">
        <f t="shared" ref="C7:C70" si="0">D7+E7</f>
        <v>809.19000000000017</v>
      </c>
      <c r="D7" s="68">
        <f>D8+D10+D15+D17+D19+D22+D25</f>
        <v>766.11000000000013</v>
      </c>
      <c r="E7" s="68">
        <f>E8+E10+E15+E17+E19+E22+E25</f>
        <v>43.08</v>
      </c>
    </row>
    <row r="8" spans="1:5" s="85" customFormat="1" ht="15" customHeight="1">
      <c r="A8" s="72" t="s">
        <v>67</v>
      </c>
      <c r="B8" s="73" t="s">
        <v>68</v>
      </c>
      <c r="C8" s="68">
        <f t="shared" si="0"/>
        <v>25.71</v>
      </c>
      <c r="D8" s="68">
        <f>D9</f>
        <v>25.71</v>
      </c>
      <c r="E8" s="68"/>
    </row>
    <row r="9" spans="1:5" s="85" customFormat="1" ht="15" customHeight="1">
      <c r="A9" s="72" t="s">
        <v>69</v>
      </c>
      <c r="B9" s="73" t="s">
        <v>70</v>
      </c>
      <c r="C9" s="68">
        <f t="shared" si="0"/>
        <v>25.71</v>
      </c>
      <c r="D9" s="68">
        <v>25.71</v>
      </c>
      <c r="E9" s="68"/>
    </row>
    <row r="10" spans="1:5" s="85" customFormat="1" ht="15" customHeight="1">
      <c r="A10" s="72" t="s">
        <v>71</v>
      </c>
      <c r="B10" s="73" t="s">
        <v>72</v>
      </c>
      <c r="C10" s="68">
        <f t="shared" si="0"/>
        <v>745.04000000000008</v>
      </c>
      <c r="D10" s="68">
        <f>D11+D12+D13+D14</f>
        <v>740.04000000000008</v>
      </c>
      <c r="E10" s="68">
        <f>E11+E12+E13+E14</f>
        <v>5</v>
      </c>
    </row>
    <row r="11" spans="1:5" s="85" customFormat="1" ht="15" customHeight="1">
      <c r="A11" s="72" t="s">
        <v>73</v>
      </c>
      <c r="B11" s="73" t="s">
        <v>74</v>
      </c>
      <c r="C11" s="68">
        <f t="shared" si="0"/>
        <v>595.45000000000005</v>
      </c>
      <c r="D11" s="68">
        <v>595.45000000000005</v>
      </c>
      <c r="E11" s="68"/>
    </row>
    <row r="12" spans="1:5" s="85" customFormat="1" ht="15" customHeight="1">
      <c r="A12" s="72" t="s">
        <v>75</v>
      </c>
      <c r="B12" s="73" t="s">
        <v>76</v>
      </c>
      <c r="C12" s="68">
        <f t="shared" si="0"/>
        <v>5</v>
      </c>
      <c r="D12" s="68"/>
      <c r="E12" s="68">
        <v>5</v>
      </c>
    </row>
    <row r="13" spans="1:5" s="85" customFormat="1" ht="15" customHeight="1">
      <c r="A13" s="72" t="s">
        <v>589</v>
      </c>
      <c r="B13" s="73" t="s">
        <v>590</v>
      </c>
      <c r="C13" s="68">
        <f t="shared" si="0"/>
        <v>41.61</v>
      </c>
      <c r="D13" s="68">
        <v>41.61</v>
      </c>
      <c r="E13" s="68"/>
    </row>
    <row r="14" spans="1:5" s="85" customFormat="1" ht="15" customHeight="1">
      <c r="A14" s="72" t="s">
        <v>77</v>
      </c>
      <c r="B14" s="73" t="s">
        <v>78</v>
      </c>
      <c r="C14" s="68">
        <f t="shared" si="0"/>
        <v>102.98</v>
      </c>
      <c r="D14" s="68">
        <v>102.98</v>
      </c>
      <c r="E14" s="68"/>
    </row>
    <row r="15" spans="1:5" s="85" customFormat="1" ht="15" customHeight="1">
      <c r="A15" s="72" t="s">
        <v>79</v>
      </c>
      <c r="B15" s="73" t="s">
        <v>80</v>
      </c>
      <c r="C15" s="68">
        <f t="shared" si="0"/>
        <v>1</v>
      </c>
      <c r="D15" s="68"/>
      <c r="E15" s="68">
        <f>E16</f>
        <v>1</v>
      </c>
    </row>
    <row r="16" spans="1:5" s="85" customFormat="1" ht="15" customHeight="1">
      <c r="A16" s="72" t="s">
        <v>81</v>
      </c>
      <c r="B16" s="73" t="s">
        <v>82</v>
      </c>
      <c r="C16" s="68">
        <f t="shared" si="0"/>
        <v>1</v>
      </c>
      <c r="D16" s="68"/>
      <c r="E16" s="68">
        <v>1</v>
      </c>
    </row>
    <row r="17" spans="1:5" s="85" customFormat="1" ht="15" customHeight="1">
      <c r="A17" s="72" t="s">
        <v>83</v>
      </c>
      <c r="B17" s="73" t="s">
        <v>84</v>
      </c>
      <c r="C17" s="68">
        <f t="shared" si="0"/>
        <v>0.6</v>
      </c>
      <c r="D17" s="68"/>
      <c r="E17" s="68">
        <f>E18</f>
        <v>0.6</v>
      </c>
    </row>
    <row r="18" spans="1:5" s="85" customFormat="1" ht="15" customHeight="1">
      <c r="A18" s="72" t="s">
        <v>85</v>
      </c>
      <c r="B18" s="73" t="s">
        <v>86</v>
      </c>
      <c r="C18" s="68">
        <f t="shared" si="0"/>
        <v>0.6</v>
      </c>
      <c r="D18" s="68"/>
      <c r="E18" s="68">
        <v>0.6</v>
      </c>
    </row>
    <row r="19" spans="1:5" s="85" customFormat="1" ht="15" customHeight="1">
      <c r="A19" s="72" t="s">
        <v>87</v>
      </c>
      <c r="B19" s="73" t="s">
        <v>88</v>
      </c>
      <c r="C19" s="68">
        <f t="shared" si="0"/>
        <v>1.3599999999999999</v>
      </c>
      <c r="D19" s="68">
        <f>D20+D21</f>
        <v>0.36</v>
      </c>
      <c r="E19" s="68">
        <f>E20+E21</f>
        <v>1</v>
      </c>
    </row>
    <row r="20" spans="1:5" s="85" customFormat="1" ht="15" customHeight="1">
      <c r="A20" s="72" t="s">
        <v>89</v>
      </c>
      <c r="B20" s="73" t="s">
        <v>74</v>
      </c>
      <c r="C20" s="68">
        <f t="shared" si="0"/>
        <v>0.36</v>
      </c>
      <c r="D20" s="68">
        <v>0.36</v>
      </c>
      <c r="E20" s="68"/>
    </row>
    <row r="21" spans="1:5" s="85" customFormat="1" ht="15" customHeight="1">
      <c r="A21" s="72" t="s">
        <v>90</v>
      </c>
      <c r="B21" s="73" t="s">
        <v>91</v>
      </c>
      <c r="C21" s="68">
        <f t="shared" si="0"/>
        <v>1</v>
      </c>
      <c r="D21" s="68"/>
      <c r="E21" s="68">
        <v>1</v>
      </c>
    </row>
    <row r="22" spans="1:5" s="85" customFormat="1" ht="15" customHeight="1">
      <c r="A22" s="72" t="s">
        <v>92</v>
      </c>
      <c r="B22" s="73" t="s">
        <v>93</v>
      </c>
      <c r="C22" s="68">
        <f t="shared" si="0"/>
        <v>35.36</v>
      </c>
      <c r="D22" s="68"/>
      <c r="E22" s="68">
        <f>E23+E24</f>
        <v>35.36</v>
      </c>
    </row>
    <row r="23" spans="1:5" s="85" customFormat="1" ht="15" customHeight="1">
      <c r="A23" s="72" t="s">
        <v>94</v>
      </c>
      <c r="B23" s="73" t="s">
        <v>95</v>
      </c>
      <c r="C23" s="68">
        <f t="shared" si="0"/>
        <v>30.7</v>
      </c>
      <c r="D23" s="68"/>
      <c r="E23" s="68">
        <v>30.7</v>
      </c>
    </row>
    <row r="24" spans="1:5" s="85" customFormat="1" ht="15" customHeight="1">
      <c r="A24" s="72" t="s">
        <v>96</v>
      </c>
      <c r="B24" s="73" t="s">
        <v>97</v>
      </c>
      <c r="C24" s="68">
        <f t="shared" si="0"/>
        <v>4.66</v>
      </c>
      <c r="D24" s="68"/>
      <c r="E24" s="68">
        <v>4.66</v>
      </c>
    </row>
    <row r="25" spans="1:5" s="85" customFormat="1" ht="15" customHeight="1">
      <c r="A25" s="72" t="s">
        <v>281</v>
      </c>
      <c r="B25" s="73" t="s">
        <v>282</v>
      </c>
      <c r="C25" s="68">
        <f t="shared" si="0"/>
        <v>0.12</v>
      </c>
      <c r="D25" s="68"/>
      <c r="E25" s="68">
        <f>E26</f>
        <v>0.12</v>
      </c>
    </row>
    <row r="26" spans="1:5" s="85" customFormat="1" ht="15" customHeight="1">
      <c r="A26" s="72" t="s">
        <v>283</v>
      </c>
      <c r="B26" s="73" t="s">
        <v>284</v>
      </c>
      <c r="C26" s="68">
        <f t="shared" si="0"/>
        <v>0.12</v>
      </c>
      <c r="D26" s="68"/>
      <c r="E26" s="68">
        <v>0.12</v>
      </c>
    </row>
    <row r="27" spans="1:5" s="85" customFormat="1" ht="15" customHeight="1">
      <c r="A27" s="72" t="s">
        <v>98</v>
      </c>
      <c r="B27" s="73" t="s">
        <v>99</v>
      </c>
      <c r="C27" s="68">
        <f t="shared" si="0"/>
        <v>4</v>
      </c>
      <c r="D27" s="68"/>
      <c r="E27" s="68">
        <f>E29</f>
        <v>4</v>
      </c>
    </row>
    <row r="28" spans="1:5" s="85" customFormat="1" ht="15" customHeight="1">
      <c r="A28" s="72" t="s">
        <v>100</v>
      </c>
      <c r="B28" s="73" t="s">
        <v>101</v>
      </c>
      <c r="C28" s="68">
        <f t="shared" si="0"/>
        <v>4</v>
      </c>
      <c r="D28" s="68"/>
      <c r="E28" s="68">
        <v>4</v>
      </c>
    </row>
    <row r="29" spans="1:5" s="85" customFormat="1" ht="15" customHeight="1">
      <c r="A29" s="72" t="s">
        <v>102</v>
      </c>
      <c r="B29" s="73" t="s">
        <v>103</v>
      </c>
      <c r="C29" s="68">
        <f t="shared" si="0"/>
        <v>4</v>
      </c>
      <c r="D29" s="68"/>
      <c r="E29" s="68">
        <v>4</v>
      </c>
    </row>
    <row r="30" spans="1:5" s="85" customFormat="1" ht="15" customHeight="1">
      <c r="A30" s="72" t="s">
        <v>104</v>
      </c>
      <c r="B30" s="73" t="s">
        <v>105</v>
      </c>
      <c r="C30" s="68">
        <f t="shared" si="0"/>
        <v>33.79</v>
      </c>
      <c r="D30" s="68"/>
      <c r="E30" s="68">
        <f>E31+E33</f>
        <v>33.79</v>
      </c>
    </row>
    <row r="31" spans="1:5" s="85" customFormat="1" ht="15" customHeight="1">
      <c r="A31" s="72" t="s">
        <v>106</v>
      </c>
      <c r="B31" s="73" t="s">
        <v>107</v>
      </c>
      <c r="C31" s="68">
        <f t="shared" si="0"/>
        <v>6.72</v>
      </c>
      <c r="D31" s="68"/>
      <c r="E31" s="68">
        <f>E32</f>
        <v>6.72</v>
      </c>
    </row>
    <row r="32" spans="1:5" s="85" customFormat="1" ht="15" customHeight="1">
      <c r="A32" s="72" t="s">
        <v>108</v>
      </c>
      <c r="B32" s="73" t="s">
        <v>109</v>
      </c>
      <c r="C32" s="68">
        <f t="shared" si="0"/>
        <v>6.72</v>
      </c>
      <c r="D32" s="68"/>
      <c r="E32" s="68">
        <v>6.72</v>
      </c>
    </row>
    <row r="33" spans="1:5" s="85" customFormat="1" ht="15" customHeight="1">
      <c r="A33" s="72" t="s">
        <v>110</v>
      </c>
      <c r="B33" s="73" t="s">
        <v>111</v>
      </c>
      <c r="C33" s="68">
        <f t="shared" si="0"/>
        <v>27.07</v>
      </c>
      <c r="D33" s="68"/>
      <c r="E33" s="68">
        <f>E34</f>
        <v>27.07</v>
      </c>
    </row>
    <row r="34" spans="1:5" s="85" customFormat="1" ht="15" customHeight="1">
      <c r="A34" s="72" t="s">
        <v>112</v>
      </c>
      <c r="B34" s="73" t="s">
        <v>113</v>
      </c>
      <c r="C34" s="68">
        <f t="shared" si="0"/>
        <v>27.07</v>
      </c>
      <c r="D34" s="68"/>
      <c r="E34" s="68">
        <v>27.07</v>
      </c>
    </row>
    <row r="35" spans="1:5" s="85" customFormat="1" ht="15" customHeight="1">
      <c r="A35" s="72" t="s">
        <v>114</v>
      </c>
      <c r="B35" s="73" t="s">
        <v>115</v>
      </c>
      <c r="C35" s="68">
        <f t="shared" si="0"/>
        <v>45.78</v>
      </c>
      <c r="D35" s="68">
        <f>D36</f>
        <v>27.78</v>
      </c>
      <c r="E35" s="68">
        <f>E36</f>
        <v>18</v>
      </c>
    </row>
    <row r="36" spans="1:5" s="85" customFormat="1" ht="15" customHeight="1">
      <c r="A36" s="72" t="s">
        <v>116</v>
      </c>
      <c r="B36" s="73" t="s">
        <v>117</v>
      </c>
      <c r="C36" s="68">
        <f t="shared" si="0"/>
        <v>45.78</v>
      </c>
      <c r="D36" s="68">
        <f>D37+D38</f>
        <v>27.78</v>
      </c>
      <c r="E36" s="68">
        <f>E37+E38</f>
        <v>18</v>
      </c>
    </row>
    <row r="37" spans="1:5" s="85" customFormat="1" ht="15" customHeight="1">
      <c r="A37" s="72" t="s">
        <v>118</v>
      </c>
      <c r="B37" s="73" t="s">
        <v>119</v>
      </c>
      <c r="C37" s="68">
        <f t="shared" si="0"/>
        <v>42.78</v>
      </c>
      <c r="D37" s="68">
        <v>27.78</v>
      </c>
      <c r="E37" s="68">
        <v>15</v>
      </c>
    </row>
    <row r="38" spans="1:5" s="85" customFormat="1" ht="15" customHeight="1">
      <c r="A38" s="72" t="s">
        <v>120</v>
      </c>
      <c r="B38" s="73" t="s">
        <v>121</v>
      </c>
      <c r="C38" s="68">
        <f t="shared" si="0"/>
        <v>3</v>
      </c>
      <c r="D38" s="68"/>
      <c r="E38" s="68">
        <v>3</v>
      </c>
    </row>
    <row r="39" spans="1:5" s="85" customFormat="1" ht="15" customHeight="1">
      <c r="A39" s="72" t="s">
        <v>122</v>
      </c>
      <c r="B39" s="73" t="s">
        <v>123</v>
      </c>
      <c r="C39" s="68">
        <f t="shared" si="0"/>
        <v>563.02</v>
      </c>
      <c r="D39" s="68">
        <f>D40+D43+D45+D51+D55+D57+D60+D62+D65+D68</f>
        <v>370.64000000000004</v>
      </c>
      <c r="E39" s="68">
        <v>192.38</v>
      </c>
    </row>
    <row r="40" spans="1:5" s="85" customFormat="1" ht="15" customHeight="1">
      <c r="A40" s="72" t="s">
        <v>124</v>
      </c>
      <c r="B40" s="73" t="s">
        <v>125</v>
      </c>
      <c r="C40" s="68">
        <f t="shared" si="0"/>
        <v>42.03</v>
      </c>
      <c r="D40" s="68">
        <f>D41+D42</f>
        <v>42.03</v>
      </c>
      <c r="E40" s="68"/>
    </row>
    <row r="41" spans="1:5" s="85" customFormat="1" ht="15" customHeight="1">
      <c r="A41" s="72" t="s">
        <v>591</v>
      </c>
      <c r="B41" s="73" t="s">
        <v>592</v>
      </c>
      <c r="C41" s="68">
        <f t="shared" si="0"/>
        <v>30.13</v>
      </c>
      <c r="D41" s="68">
        <v>30.13</v>
      </c>
      <c r="E41" s="68"/>
    </row>
    <row r="42" spans="1:5" s="85" customFormat="1" ht="15" customHeight="1">
      <c r="A42" s="72" t="s">
        <v>126</v>
      </c>
      <c r="B42" s="73" t="s">
        <v>127</v>
      </c>
      <c r="C42" s="68">
        <f t="shared" si="0"/>
        <v>11.9</v>
      </c>
      <c r="D42" s="68">
        <v>11.9</v>
      </c>
      <c r="E42" s="68"/>
    </row>
    <row r="43" spans="1:5" s="85" customFormat="1" ht="15" customHeight="1">
      <c r="A43" s="72" t="s">
        <v>128</v>
      </c>
      <c r="B43" s="73" t="s">
        <v>129</v>
      </c>
      <c r="C43" s="68">
        <f t="shared" si="0"/>
        <v>121.32</v>
      </c>
      <c r="D43" s="68">
        <f>D44</f>
        <v>121.32</v>
      </c>
      <c r="E43" s="68"/>
    </row>
    <row r="44" spans="1:5" s="85" customFormat="1" ht="15" customHeight="1">
      <c r="A44" s="72" t="s">
        <v>130</v>
      </c>
      <c r="B44" s="73" t="s">
        <v>131</v>
      </c>
      <c r="C44" s="68">
        <f t="shared" si="0"/>
        <v>121.32</v>
      </c>
      <c r="D44" s="68">
        <v>121.32</v>
      </c>
      <c r="E44" s="68"/>
    </row>
    <row r="45" spans="1:5" s="85" customFormat="1" ht="15" customHeight="1">
      <c r="A45" s="72" t="s">
        <v>132</v>
      </c>
      <c r="B45" s="73" t="s">
        <v>133</v>
      </c>
      <c r="C45" s="68">
        <f t="shared" si="0"/>
        <v>179.24</v>
      </c>
      <c r="D45" s="68">
        <f>D46+D47+D48+D49+D50</f>
        <v>179.24</v>
      </c>
      <c r="E45" s="68"/>
    </row>
    <row r="46" spans="1:5" s="85" customFormat="1" ht="15" customHeight="1">
      <c r="A46" s="72" t="s">
        <v>134</v>
      </c>
      <c r="B46" s="73" t="s">
        <v>135</v>
      </c>
      <c r="C46" s="68">
        <f t="shared" si="0"/>
        <v>54.6</v>
      </c>
      <c r="D46" s="68">
        <v>54.6</v>
      </c>
      <c r="E46" s="68"/>
    </row>
    <row r="47" spans="1:5" s="85" customFormat="1" ht="15" customHeight="1">
      <c r="A47" s="72" t="s">
        <v>593</v>
      </c>
      <c r="B47" s="73" t="s">
        <v>594</v>
      </c>
      <c r="C47" s="68">
        <f t="shared" si="0"/>
        <v>19.59</v>
      </c>
      <c r="D47" s="68">
        <v>19.59</v>
      </c>
      <c r="E47" s="68"/>
    </row>
    <row r="48" spans="1:5" s="85" customFormat="1" ht="15" customHeight="1">
      <c r="A48" s="72" t="s">
        <v>136</v>
      </c>
      <c r="B48" s="73" t="s">
        <v>137</v>
      </c>
      <c r="C48" s="68">
        <f t="shared" si="0"/>
        <v>67.95</v>
      </c>
      <c r="D48" s="68">
        <v>67.95</v>
      </c>
      <c r="E48" s="68"/>
    </row>
    <row r="49" spans="1:5" s="85" customFormat="1" ht="15" customHeight="1">
      <c r="A49" s="72" t="s">
        <v>138</v>
      </c>
      <c r="B49" s="73" t="s">
        <v>139</v>
      </c>
      <c r="C49" s="68">
        <f t="shared" si="0"/>
        <v>36.549999999999997</v>
      </c>
      <c r="D49" s="68">
        <v>36.549999999999997</v>
      </c>
      <c r="E49" s="68"/>
    </row>
    <row r="50" spans="1:5" s="85" customFormat="1" ht="15" customHeight="1">
      <c r="A50" s="72" t="s">
        <v>140</v>
      </c>
      <c r="B50" s="73" t="s">
        <v>141</v>
      </c>
      <c r="C50" s="68">
        <f t="shared" si="0"/>
        <v>0.55000000000000004</v>
      </c>
      <c r="D50" s="68">
        <v>0.55000000000000004</v>
      </c>
      <c r="E50" s="68"/>
    </row>
    <row r="51" spans="1:5" s="85" customFormat="1" ht="15" customHeight="1">
      <c r="A51" s="72" t="s">
        <v>142</v>
      </c>
      <c r="B51" s="73" t="s">
        <v>143</v>
      </c>
      <c r="C51" s="68">
        <f t="shared" si="0"/>
        <v>71.02000000000001</v>
      </c>
      <c r="D51" s="68"/>
      <c r="E51" s="68">
        <f>E52+E53+E54</f>
        <v>71.02000000000001</v>
      </c>
    </row>
    <row r="52" spans="1:5" s="85" customFormat="1" ht="15" customHeight="1">
      <c r="A52" s="72" t="s">
        <v>144</v>
      </c>
      <c r="B52" s="73" t="s">
        <v>145</v>
      </c>
      <c r="C52" s="68">
        <f t="shared" si="0"/>
        <v>5.65</v>
      </c>
      <c r="D52" s="68"/>
      <c r="E52" s="68">
        <v>5.65</v>
      </c>
    </row>
    <row r="53" spans="1:5" s="85" customFormat="1" ht="15" customHeight="1">
      <c r="A53" s="72" t="s">
        <v>146</v>
      </c>
      <c r="B53" s="73" t="s">
        <v>147</v>
      </c>
      <c r="C53" s="68">
        <f t="shared" si="0"/>
        <v>10.38</v>
      </c>
      <c r="D53" s="68"/>
      <c r="E53" s="68">
        <v>10.38</v>
      </c>
    </row>
    <row r="54" spans="1:5" s="85" customFormat="1" ht="15" customHeight="1">
      <c r="A54" s="72" t="s">
        <v>148</v>
      </c>
      <c r="B54" s="73" t="s">
        <v>149</v>
      </c>
      <c r="C54" s="68">
        <f t="shared" si="0"/>
        <v>54.99</v>
      </c>
      <c r="D54" s="68"/>
      <c r="E54" s="68">
        <v>54.99</v>
      </c>
    </row>
    <row r="55" spans="1:5" s="85" customFormat="1" ht="15" customHeight="1">
      <c r="A55" s="72" t="s">
        <v>150</v>
      </c>
      <c r="B55" s="73" t="s">
        <v>151</v>
      </c>
      <c r="C55" s="68">
        <f t="shared" si="0"/>
        <v>4.53</v>
      </c>
      <c r="D55" s="68"/>
      <c r="E55" s="68">
        <f>E56</f>
        <v>4.53</v>
      </c>
    </row>
    <row r="56" spans="1:5" s="85" customFormat="1" ht="15" customHeight="1">
      <c r="A56" s="72" t="s">
        <v>152</v>
      </c>
      <c r="B56" s="73" t="s">
        <v>153</v>
      </c>
      <c r="C56" s="68">
        <f t="shared" si="0"/>
        <v>4.53</v>
      </c>
      <c r="D56" s="68"/>
      <c r="E56" s="68">
        <v>4.53</v>
      </c>
    </row>
    <row r="57" spans="1:5" s="85" customFormat="1" ht="15" customHeight="1">
      <c r="A57" s="72" t="s">
        <v>154</v>
      </c>
      <c r="B57" s="73" t="s">
        <v>155</v>
      </c>
      <c r="C57" s="68">
        <f t="shared" si="0"/>
        <v>54.07</v>
      </c>
      <c r="D57" s="68"/>
      <c r="E57" s="68">
        <f>E58+E59</f>
        <v>54.07</v>
      </c>
    </row>
    <row r="58" spans="1:5" s="85" customFormat="1" ht="15" customHeight="1">
      <c r="A58" s="72" t="s">
        <v>156</v>
      </c>
      <c r="B58" s="73" t="s">
        <v>157</v>
      </c>
      <c r="C58" s="68">
        <f t="shared" si="0"/>
        <v>44.07</v>
      </c>
      <c r="D58" s="68"/>
      <c r="E58" s="68">
        <v>44.07</v>
      </c>
    </row>
    <row r="59" spans="1:5" s="85" customFormat="1" ht="15" customHeight="1">
      <c r="A59" s="72" t="s">
        <v>158</v>
      </c>
      <c r="B59" s="73" t="s">
        <v>159</v>
      </c>
      <c r="C59" s="68">
        <f t="shared" si="0"/>
        <v>10</v>
      </c>
      <c r="D59" s="68"/>
      <c r="E59" s="68">
        <v>10</v>
      </c>
    </row>
    <row r="60" spans="1:5" s="85" customFormat="1" ht="15" customHeight="1">
      <c r="A60" s="72" t="s">
        <v>160</v>
      </c>
      <c r="B60" s="73" t="s">
        <v>161</v>
      </c>
      <c r="C60" s="68">
        <f t="shared" si="0"/>
        <v>2.2000000000000002</v>
      </c>
      <c r="D60" s="68"/>
      <c r="E60" s="68">
        <f>E61</f>
        <v>2.2000000000000002</v>
      </c>
    </row>
    <row r="61" spans="1:5" s="85" customFormat="1" ht="15" customHeight="1">
      <c r="A61" s="72" t="s">
        <v>162</v>
      </c>
      <c r="B61" s="73" t="s">
        <v>163</v>
      </c>
      <c r="C61" s="68">
        <f t="shared" si="0"/>
        <v>2.2000000000000002</v>
      </c>
      <c r="D61" s="68"/>
      <c r="E61" s="68">
        <v>2.2000000000000002</v>
      </c>
    </row>
    <row r="62" spans="1:5" s="85" customFormat="1" ht="15" customHeight="1">
      <c r="A62" s="72" t="s">
        <v>164</v>
      </c>
      <c r="B62" s="73" t="s">
        <v>165</v>
      </c>
      <c r="C62" s="68">
        <f t="shared" si="0"/>
        <v>26.970000000000002</v>
      </c>
      <c r="D62" s="68"/>
      <c r="E62" s="68">
        <f>E63+E64</f>
        <v>26.970000000000002</v>
      </c>
    </row>
    <row r="63" spans="1:5" s="85" customFormat="1" ht="15" customHeight="1">
      <c r="A63" s="72" t="s">
        <v>166</v>
      </c>
      <c r="B63" s="73" t="s">
        <v>167</v>
      </c>
      <c r="C63" s="68">
        <f t="shared" si="0"/>
        <v>6.3</v>
      </c>
      <c r="D63" s="68"/>
      <c r="E63" s="68">
        <v>6.3</v>
      </c>
    </row>
    <row r="64" spans="1:5" s="85" customFormat="1" ht="15" customHeight="1">
      <c r="A64" s="72" t="s">
        <v>168</v>
      </c>
      <c r="B64" s="73" t="s">
        <v>169</v>
      </c>
      <c r="C64" s="68">
        <f t="shared" si="0"/>
        <v>20.67</v>
      </c>
      <c r="D64" s="68"/>
      <c r="E64" s="68">
        <v>20.67</v>
      </c>
    </row>
    <row r="65" spans="1:5" s="85" customFormat="1" ht="15" customHeight="1">
      <c r="A65" s="72" t="s">
        <v>174</v>
      </c>
      <c r="B65" s="73" t="s">
        <v>175</v>
      </c>
      <c r="C65" s="68">
        <f t="shared" si="0"/>
        <v>31.64</v>
      </c>
      <c r="D65" s="68">
        <f>D66+D67</f>
        <v>28.05</v>
      </c>
      <c r="E65" s="68">
        <f>E66+E67</f>
        <v>3.59</v>
      </c>
    </row>
    <row r="66" spans="1:5" s="85" customFormat="1" ht="15" customHeight="1">
      <c r="A66" s="72" t="s">
        <v>595</v>
      </c>
      <c r="B66" s="73" t="s">
        <v>590</v>
      </c>
      <c r="C66" s="68">
        <f t="shared" si="0"/>
        <v>28.05</v>
      </c>
      <c r="D66" s="68">
        <v>28.05</v>
      </c>
      <c r="E66" s="68"/>
    </row>
    <row r="67" spans="1:5" s="85" customFormat="1" ht="15" customHeight="1">
      <c r="A67" s="72" t="s">
        <v>176</v>
      </c>
      <c r="B67" s="73" t="s">
        <v>177</v>
      </c>
      <c r="C67" s="68">
        <f t="shared" si="0"/>
        <v>3.59</v>
      </c>
      <c r="D67" s="68"/>
      <c r="E67" s="68">
        <v>3.59</v>
      </c>
    </row>
    <row r="68" spans="1:5" s="85" customFormat="1" ht="15" customHeight="1">
      <c r="A68" s="72" t="s">
        <v>285</v>
      </c>
      <c r="B68" s="73" t="s">
        <v>286</v>
      </c>
      <c r="C68" s="68">
        <f t="shared" si="0"/>
        <v>30</v>
      </c>
      <c r="D68" s="68"/>
      <c r="E68" s="68">
        <f>E69</f>
        <v>30</v>
      </c>
    </row>
    <row r="69" spans="1:5" s="85" customFormat="1" ht="15" customHeight="1">
      <c r="A69" s="72" t="s">
        <v>287</v>
      </c>
      <c r="B69" s="73" t="s">
        <v>288</v>
      </c>
      <c r="C69" s="68">
        <f t="shared" si="0"/>
        <v>30</v>
      </c>
      <c r="D69" s="68"/>
      <c r="E69" s="68">
        <v>30</v>
      </c>
    </row>
    <row r="70" spans="1:5" s="85" customFormat="1" ht="15" customHeight="1">
      <c r="A70" s="72" t="s">
        <v>178</v>
      </c>
      <c r="B70" s="73" t="s">
        <v>179</v>
      </c>
      <c r="C70" s="68">
        <f t="shared" si="0"/>
        <v>48.62</v>
      </c>
      <c r="D70" s="68">
        <f>D71+D73</f>
        <v>47.37</v>
      </c>
      <c r="E70" s="68">
        <f>E71+E73</f>
        <v>1.25</v>
      </c>
    </row>
    <row r="71" spans="1:5" s="85" customFormat="1" ht="15" customHeight="1">
      <c r="A71" s="72" t="s">
        <v>180</v>
      </c>
      <c r="B71" s="73" t="s">
        <v>181</v>
      </c>
      <c r="C71" s="68">
        <f t="shared" ref="C71:C134" si="1">D71+E71</f>
        <v>1.25</v>
      </c>
      <c r="D71" s="68"/>
      <c r="E71" s="68">
        <f>E72</f>
        <v>1.25</v>
      </c>
    </row>
    <row r="72" spans="1:5" s="85" customFormat="1" ht="15" customHeight="1">
      <c r="A72" s="72" t="s">
        <v>182</v>
      </c>
      <c r="B72" s="73" t="s">
        <v>183</v>
      </c>
      <c r="C72" s="68">
        <f t="shared" si="1"/>
        <v>1.25</v>
      </c>
      <c r="D72" s="68"/>
      <c r="E72" s="68">
        <v>1.25</v>
      </c>
    </row>
    <row r="73" spans="1:5" s="85" customFormat="1" ht="15" customHeight="1">
      <c r="A73" s="72" t="s">
        <v>184</v>
      </c>
      <c r="B73" s="73" t="s">
        <v>185</v>
      </c>
      <c r="C73" s="68">
        <f t="shared" si="1"/>
        <v>47.37</v>
      </c>
      <c r="D73" s="68">
        <f>D74+D75+D76</f>
        <v>47.37</v>
      </c>
      <c r="E73" s="68"/>
    </row>
    <row r="74" spans="1:5" s="85" customFormat="1" ht="15" customHeight="1">
      <c r="A74" s="72" t="s">
        <v>186</v>
      </c>
      <c r="B74" s="73" t="s">
        <v>187</v>
      </c>
      <c r="C74" s="68">
        <f t="shared" si="1"/>
        <v>20.82</v>
      </c>
      <c r="D74" s="68">
        <v>20.82</v>
      </c>
      <c r="E74" s="68"/>
    </row>
    <row r="75" spans="1:5" s="85" customFormat="1" ht="15" customHeight="1">
      <c r="A75" s="72" t="s">
        <v>596</v>
      </c>
      <c r="B75" s="73" t="s">
        <v>597</v>
      </c>
      <c r="C75" s="68">
        <f t="shared" si="1"/>
        <v>13.59</v>
      </c>
      <c r="D75" s="68">
        <v>13.59</v>
      </c>
      <c r="E75" s="68"/>
    </row>
    <row r="76" spans="1:5" s="85" customFormat="1" ht="15" customHeight="1">
      <c r="A76" s="72" t="s">
        <v>188</v>
      </c>
      <c r="B76" s="73" t="s">
        <v>189</v>
      </c>
      <c r="C76" s="68">
        <f t="shared" si="1"/>
        <v>12.96</v>
      </c>
      <c r="D76" s="68">
        <v>12.96</v>
      </c>
      <c r="E76" s="68"/>
    </row>
    <row r="77" spans="1:5" s="85" customFormat="1" ht="15" customHeight="1">
      <c r="A77" s="72" t="s">
        <v>190</v>
      </c>
      <c r="B77" s="73" t="s">
        <v>191</v>
      </c>
      <c r="C77" s="68">
        <f t="shared" si="1"/>
        <v>130.17000000000002</v>
      </c>
      <c r="D77" s="68"/>
      <c r="E77" s="68">
        <f>E78+E80+E82</f>
        <v>130.17000000000002</v>
      </c>
    </row>
    <row r="78" spans="1:5" s="85" customFormat="1" ht="15" customHeight="1">
      <c r="A78" s="72" t="s">
        <v>192</v>
      </c>
      <c r="B78" s="73" t="s">
        <v>193</v>
      </c>
      <c r="C78" s="68">
        <f t="shared" si="1"/>
        <v>77.62</v>
      </c>
      <c r="D78" s="68"/>
      <c r="E78" s="68">
        <f>E79</f>
        <v>77.62</v>
      </c>
    </row>
    <row r="79" spans="1:5" s="85" customFormat="1" ht="15" customHeight="1">
      <c r="A79" s="72" t="s">
        <v>194</v>
      </c>
      <c r="B79" s="73" t="s">
        <v>195</v>
      </c>
      <c r="C79" s="68">
        <f t="shared" si="1"/>
        <v>77.62</v>
      </c>
      <c r="D79" s="68"/>
      <c r="E79" s="68">
        <v>77.62</v>
      </c>
    </row>
    <row r="80" spans="1:5" s="85" customFormat="1" ht="15" customHeight="1">
      <c r="A80" s="72" t="s">
        <v>196</v>
      </c>
      <c r="B80" s="73" t="s">
        <v>197</v>
      </c>
      <c r="C80" s="68">
        <f t="shared" si="1"/>
        <v>50</v>
      </c>
      <c r="D80" s="68"/>
      <c r="E80" s="68">
        <f>E81</f>
        <v>50</v>
      </c>
    </row>
    <row r="81" spans="1:5" s="85" customFormat="1" ht="15" customHeight="1">
      <c r="A81" s="72" t="s">
        <v>198</v>
      </c>
      <c r="B81" s="73" t="s">
        <v>199</v>
      </c>
      <c r="C81" s="68">
        <f t="shared" si="1"/>
        <v>50</v>
      </c>
      <c r="D81" s="68"/>
      <c r="E81" s="68">
        <v>50</v>
      </c>
    </row>
    <row r="82" spans="1:5" s="85" customFormat="1" ht="15" customHeight="1">
      <c r="A82" s="72" t="s">
        <v>289</v>
      </c>
      <c r="B82" s="73" t="s">
        <v>290</v>
      </c>
      <c r="C82" s="68">
        <f t="shared" si="1"/>
        <v>2.5499999999999998</v>
      </c>
      <c r="D82" s="68"/>
      <c r="E82" s="68">
        <f>E83</f>
        <v>2.5499999999999998</v>
      </c>
    </row>
    <row r="83" spans="1:5" s="85" customFormat="1" ht="15" customHeight="1">
      <c r="A83" s="72" t="s">
        <v>291</v>
      </c>
      <c r="B83" s="73" t="s">
        <v>292</v>
      </c>
      <c r="C83" s="68">
        <f t="shared" si="1"/>
        <v>2.5499999999999998</v>
      </c>
      <c r="D83" s="68"/>
      <c r="E83" s="68">
        <v>2.5499999999999998</v>
      </c>
    </row>
    <row r="84" spans="1:5" s="85" customFormat="1" ht="15" customHeight="1">
      <c r="A84" s="72" t="s">
        <v>200</v>
      </c>
      <c r="B84" s="73" t="s">
        <v>201</v>
      </c>
      <c r="C84" s="68">
        <f t="shared" si="1"/>
        <v>30.12</v>
      </c>
      <c r="D84" s="68"/>
      <c r="E84" s="68">
        <f>E85+E87</f>
        <v>30.12</v>
      </c>
    </row>
    <row r="85" spans="1:5" s="85" customFormat="1" ht="15" customHeight="1">
      <c r="A85" s="72" t="s">
        <v>202</v>
      </c>
      <c r="B85" s="73" t="s">
        <v>203</v>
      </c>
      <c r="C85" s="68">
        <f t="shared" si="1"/>
        <v>30</v>
      </c>
      <c r="D85" s="68"/>
      <c r="E85" s="68">
        <f>E86</f>
        <v>30</v>
      </c>
    </row>
    <row r="86" spans="1:5" s="85" customFormat="1" ht="15" customHeight="1">
      <c r="A86" s="72" t="s">
        <v>204</v>
      </c>
      <c r="B86" s="73" t="s">
        <v>205</v>
      </c>
      <c r="C86" s="68">
        <f t="shared" si="1"/>
        <v>30</v>
      </c>
      <c r="D86" s="68"/>
      <c r="E86" s="68">
        <v>30</v>
      </c>
    </row>
    <row r="87" spans="1:5" s="85" customFormat="1" ht="15" customHeight="1">
      <c r="A87" s="72" t="s">
        <v>293</v>
      </c>
      <c r="B87" s="73" t="s">
        <v>294</v>
      </c>
      <c r="C87" s="68">
        <f t="shared" si="1"/>
        <v>0.12</v>
      </c>
      <c r="D87" s="68"/>
      <c r="E87" s="68">
        <f>E88</f>
        <v>0.12</v>
      </c>
    </row>
    <row r="88" spans="1:5" s="85" customFormat="1" ht="15" customHeight="1">
      <c r="A88" s="72" t="s">
        <v>295</v>
      </c>
      <c r="B88" s="73" t="s">
        <v>296</v>
      </c>
      <c r="C88" s="68">
        <f t="shared" si="1"/>
        <v>0.12</v>
      </c>
      <c r="D88" s="68"/>
      <c r="E88" s="68">
        <v>0.12</v>
      </c>
    </row>
    <row r="89" spans="1:5" s="85" customFormat="1" ht="15" customHeight="1">
      <c r="A89" s="72" t="s">
        <v>206</v>
      </c>
      <c r="B89" s="73" t="s">
        <v>207</v>
      </c>
      <c r="C89" s="68">
        <f t="shared" si="1"/>
        <v>1258.01</v>
      </c>
      <c r="D89" s="68">
        <f>D90+D95+D99+D103+D106</f>
        <v>415.11</v>
      </c>
      <c r="E89" s="68">
        <f>E90+E95+E99+E103+E106</f>
        <v>842.9</v>
      </c>
    </row>
    <row r="90" spans="1:5" s="85" customFormat="1" ht="15" customHeight="1">
      <c r="A90" s="72" t="s">
        <v>208</v>
      </c>
      <c r="B90" s="73" t="s">
        <v>209</v>
      </c>
      <c r="C90" s="68">
        <f t="shared" si="1"/>
        <v>250.18999999999997</v>
      </c>
      <c r="D90" s="68">
        <f>D91+D92+D93+D94</f>
        <v>143.38999999999999</v>
      </c>
      <c r="E90" s="68">
        <f>E91+E92+E93+E94</f>
        <v>106.79999999999998</v>
      </c>
    </row>
    <row r="91" spans="1:5" s="85" customFormat="1" ht="15" customHeight="1">
      <c r="A91" s="72" t="s">
        <v>598</v>
      </c>
      <c r="B91" s="73" t="s">
        <v>590</v>
      </c>
      <c r="C91" s="68">
        <f t="shared" si="1"/>
        <v>143.38999999999999</v>
      </c>
      <c r="D91" s="68">
        <v>143.38999999999999</v>
      </c>
      <c r="E91" s="68"/>
    </row>
    <row r="92" spans="1:5" s="85" customFormat="1" ht="15" customHeight="1">
      <c r="A92" s="72" t="s">
        <v>210</v>
      </c>
      <c r="B92" s="73" t="s">
        <v>211</v>
      </c>
      <c r="C92" s="68">
        <f t="shared" si="1"/>
        <v>14.49</v>
      </c>
      <c r="D92" s="68"/>
      <c r="E92" s="68">
        <v>14.49</v>
      </c>
    </row>
    <row r="93" spans="1:5" s="85" customFormat="1" ht="15" customHeight="1">
      <c r="A93" s="72" t="s">
        <v>212</v>
      </c>
      <c r="B93" s="73" t="s">
        <v>213</v>
      </c>
      <c r="C93" s="68">
        <f t="shared" si="1"/>
        <v>53.33</v>
      </c>
      <c r="D93" s="68"/>
      <c r="E93" s="68">
        <v>53.33</v>
      </c>
    </row>
    <row r="94" spans="1:5" s="85" customFormat="1" ht="15" customHeight="1">
      <c r="A94" s="72" t="s">
        <v>297</v>
      </c>
      <c r="B94" s="73" t="s">
        <v>298</v>
      </c>
      <c r="C94" s="68">
        <f t="shared" si="1"/>
        <v>38.979999999999997</v>
      </c>
      <c r="D94" s="68"/>
      <c r="E94" s="68">
        <v>38.979999999999997</v>
      </c>
    </row>
    <row r="95" spans="1:5" s="85" customFormat="1" ht="15" customHeight="1">
      <c r="A95" s="72" t="s">
        <v>214</v>
      </c>
      <c r="B95" s="73" t="s">
        <v>215</v>
      </c>
      <c r="C95" s="68">
        <f t="shared" si="1"/>
        <v>36.400000000000006</v>
      </c>
      <c r="D95" s="68"/>
      <c r="E95" s="68">
        <f>E96+E97+E98</f>
        <v>36.400000000000006</v>
      </c>
    </row>
    <row r="96" spans="1:5" s="85" customFormat="1" ht="15" customHeight="1">
      <c r="A96" s="72" t="s">
        <v>216</v>
      </c>
      <c r="B96" s="73" t="s">
        <v>217</v>
      </c>
      <c r="C96" s="68">
        <f t="shared" si="1"/>
        <v>19</v>
      </c>
      <c r="D96" s="68"/>
      <c r="E96" s="68">
        <v>19</v>
      </c>
    </row>
    <row r="97" spans="1:5" s="85" customFormat="1" ht="15" customHeight="1">
      <c r="A97" s="72" t="s">
        <v>299</v>
      </c>
      <c r="B97" s="73" t="s">
        <v>300</v>
      </c>
      <c r="C97" s="68">
        <f t="shared" si="1"/>
        <v>3.6</v>
      </c>
      <c r="D97" s="68"/>
      <c r="E97" s="68">
        <v>3.6</v>
      </c>
    </row>
    <row r="98" spans="1:5" s="85" customFormat="1" ht="15" customHeight="1">
      <c r="A98" s="72" t="s">
        <v>218</v>
      </c>
      <c r="B98" s="73" t="s">
        <v>219</v>
      </c>
      <c r="C98" s="68">
        <f t="shared" si="1"/>
        <v>13.8</v>
      </c>
      <c r="D98" s="68"/>
      <c r="E98" s="68">
        <v>13.8</v>
      </c>
    </row>
    <row r="99" spans="1:5" s="85" customFormat="1" ht="15" customHeight="1">
      <c r="A99" s="72" t="s">
        <v>220</v>
      </c>
      <c r="B99" s="73" t="s">
        <v>221</v>
      </c>
      <c r="C99" s="68">
        <f t="shared" si="1"/>
        <v>59.45</v>
      </c>
      <c r="D99" s="68"/>
      <c r="E99" s="68">
        <f>E100+E101+E102</f>
        <v>59.45</v>
      </c>
    </row>
    <row r="100" spans="1:5" s="85" customFormat="1" ht="15" customHeight="1">
      <c r="A100" s="72" t="s">
        <v>222</v>
      </c>
      <c r="B100" s="73" t="s">
        <v>223</v>
      </c>
      <c r="C100" s="68">
        <f t="shared" si="1"/>
        <v>31.69</v>
      </c>
      <c r="D100" s="68"/>
      <c r="E100" s="68">
        <v>31.69</v>
      </c>
    </row>
    <row r="101" spans="1:5" s="85" customFormat="1" ht="15" customHeight="1">
      <c r="A101" s="72" t="s">
        <v>301</v>
      </c>
      <c r="B101" s="73" t="s">
        <v>302</v>
      </c>
      <c r="C101" s="68">
        <f t="shared" si="1"/>
        <v>21.96</v>
      </c>
      <c r="D101" s="68"/>
      <c r="E101" s="68">
        <v>21.96</v>
      </c>
    </row>
    <row r="102" spans="1:5" s="85" customFormat="1" ht="15" customHeight="1">
      <c r="A102" s="72" t="s">
        <v>303</v>
      </c>
      <c r="B102" s="73" t="s">
        <v>304</v>
      </c>
      <c r="C102" s="68">
        <f t="shared" si="1"/>
        <v>5.8</v>
      </c>
      <c r="D102" s="68"/>
      <c r="E102" s="68">
        <v>5.8</v>
      </c>
    </row>
    <row r="103" spans="1:5" s="85" customFormat="1" ht="15" customHeight="1">
      <c r="A103" s="72" t="s">
        <v>224</v>
      </c>
      <c r="B103" s="73" t="s">
        <v>225</v>
      </c>
      <c r="C103" s="68">
        <f t="shared" si="1"/>
        <v>345.15</v>
      </c>
      <c r="D103" s="68">
        <f>D104+D105</f>
        <v>5</v>
      </c>
      <c r="E103" s="68">
        <f>E104+E105</f>
        <v>340.15</v>
      </c>
    </row>
    <row r="104" spans="1:5" s="85" customFormat="1" ht="15" customHeight="1">
      <c r="A104" s="72" t="s">
        <v>226</v>
      </c>
      <c r="B104" s="73" t="s">
        <v>74</v>
      </c>
      <c r="C104" s="68">
        <f t="shared" si="1"/>
        <v>5</v>
      </c>
      <c r="D104" s="68">
        <v>5</v>
      </c>
      <c r="E104" s="68"/>
    </row>
    <row r="105" spans="1:5" s="85" customFormat="1" ht="15" customHeight="1">
      <c r="A105" s="72" t="s">
        <v>227</v>
      </c>
      <c r="B105" s="73" t="s">
        <v>228</v>
      </c>
      <c r="C105" s="68">
        <f t="shared" si="1"/>
        <v>340.15</v>
      </c>
      <c r="D105" s="68"/>
      <c r="E105" s="68">
        <v>340.15</v>
      </c>
    </row>
    <row r="106" spans="1:5" s="85" customFormat="1" ht="15" customHeight="1">
      <c r="A106" s="72" t="s">
        <v>229</v>
      </c>
      <c r="B106" s="73" t="s">
        <v>230</v>
      </c>
      <c r="C106" s="68">
        <f t="shared" si="1"/>
        <v>566.82000000000005</v>
      </c>
      <c r="D106" s="68">
        <f>D107+D108</f>
        <v>266.72000000000003</v>
      </c>
      <c r="E106" s="68">
        <f>E107+E108</f>
        <v>300.10000000000002</v>
      </c>
    </row>
    <row r="107" spans="1:5" s="85" customFormat="1" ht="15" customHeight="1">
      <c r="A107" s="72" t="s">
        <v>305</v>
      </c>
      <c r="B107" s="73" t="s">
        <v>306</v>
      </c>
      <c r="C107" s="68">
        <f t="shared" si="1"/>
        <v>300.10000000000002</v>
      </c>
      <c r="D107" s="68"/>
      <c r="E107" s="68">
        <v>300.10000000000002</v>
      </c>
    </row>
    <row r="108" spans="1:5" s="85" customFormat="1" ht="15" customHeight="1">
      <c r="A108" s="72" t="s">
        <v>231</v>
      </c>
      <c r="B108" s="73" t="s">
        <v>232</v>
      </c>
      <c r="C108" s="68">
        <f t="shared" si="1"/>
        <v>266.72000000000003</v>
      </c>
      <c r="D108" s="68">
        <v>266.72000000000003</v>
      </c>
      <c r="E108" s="68"/>
    </row>
    <row r="109" spans="1:5" s="85" customFormat="1" ht="15" customHeight="1">
      <c r="A109" s="72" t="s">
        <v>236</v>
      </c>
      <c r="B109" s="73" t="s">
        <v>237</v>
      </c>
      <c r="C109" s="68">
        <f t="shared" si="1"/>
        <v>111.97</v>
      </c>
      <c r="D109" s="68"/>
      <c r="E109" s="68">
        <f>E110</f>
        <v>111.97</v>
      </c>
    </row>
    <row r="110" spans="1:5" s="85" customFormat="1" ht="15" customHeight="1">
      <c r="A110" s="72" t="s">
        <v>238</v>
      </c>
      <c r="B110" s="73" t="s">
        <v>239</v>
      </c>
      <c r="C110" s="68">
        <f t="shared" si="1"/>
        <v>111.97</v>
      </c>
      <c r="D110" s="68"/>
      <c r="E110" s="68">
        <f>E111</f>
        <v>111.97</v>
      </c>
    </row>
    <row r="111" spans="1:5" s="85" customFormat="1" ht="15" customHeight="1">
      <c r="A111" s="72" t="s">
        <v>240</v>
      </c>
      <c r="B111" s="73" t="s">
        <v>241</v>
      </c>
      <c r="C111" s="68">
        <f t="shared" si="1"/>
        <v>111.97</v>
      </c>
      <c r="D111" s="68"/>
      <c r="E111" s="68">
        <v>111.97</v>
      </c>
    </row>
    <row r="112" spans="1:5" s="85" customFormat="1" ht="15" customHeight="1">
      <c r="A112" s="72" t="s">
        <v>242</v>
      </c>
      <c r="B112" s="73" t="s">
        <v>243</v>
      </c>
      <c r="C112" s="68">
        <f t="shared" si="1"/>
        <v>0.12</v>
      </c>
      <c r="D112" s="68"/>
      <c r="E112" s="68">
        <f>E113</f>
        <v>0.12</v>
      </c>
    </row>
    <row r="113" spans="1:5" s="85" customFormat="1" ht="15" customHeight="1">
      <c r="A113" s="72" t="s">
        <v>244</v>
      </c>
      <c r="B113" s="73" t="s">
        <v>245</v>
      </c>
      <c r="C113" s="68">
        <f t="shared" si="1"/>
        <v>0.12</v>
      </c>
      <c r="D113" s="68"/>
      <c r="E113" s="68">
        <f>E114</f>
        <v>0.12</v>
      </c>
    </row>
    <row r="114" spans="1:5" s="85" customFormat="1" ht="15" customHeight="1">
      <c r="A114" s="72" t="s">
        <v>246</v>
      </c>
      <c r="B114" s="73" t="s">
        <v>247</v>
      </c>
      <c r="C114" s="68">
        <f t="shared" si="1"/>
        <v>0.12</v>
      </c>
      <c r="D114" s="68"/>
      <c r="E114" s="68">
        <v>0.12</v>
      </c>
    </row>
    <row r="115" spans="1:5" s="85" customFormat="1" ht="15" customHeight="1">
      <c r="A115" s="72" t="s">
        <v>248</v>
      </c>
      <c r="B115" s="73" t="s">
        <v>249</v>
      </c>
      <c r="C115" s="68">
        <f t="shared" si="1"/>
        <v>4.4800000000000004</v>
      </c>
      <c r="D115" s="68"/>
      <c r="E115" s="68">
        <f>E116+E118</f>
        <v>4.4800000000000004</v>
      </c>
    </row>
    <row r="116" spans="1:5" s="85" customFormat="1" ht="15" customHeight="1">
      <c r="A116" s="72" t="s">
        <v>250</v>
      </c>
      <c r="B116" s="73" t="s">
        <v>251</v>
      </c>
      <c r="C116" s="68">
        <f t="shared" si="1"/>
        <v>0.48</v>
      </c>
      <c r="D116" s="68"/>
      <c r="E116" s="68">
        <f>E117</f>
        <v>0.48</v>
      </c>
    </row>
    <row r="117" spans="1:5" s="85" customFormat="1" ht="15" customHeight="1">
      <c r="A117" s="72" t="s">
        <v>252</v>
      </c>
      <c r="B117" s="73" t="s">
        <v>253</v>
      </c>
      <c r="C117" s="68">
        <f t="shared" si="1"/>
        <v>0.48</v>
      </c>
      <c r="D117" s="68"/>
      <c r="E117" s="68">
        <v>0.48</v>
      </c>
    </row>
    <row r="118" spans="1:5" s="85" customFormat="1" ht="15" customHeight="1">
      <c r="A118" s="72" t="s">
        <v>254</v>
      </c>
      <c r="B118" s="73" t="s">
        <v>255</v>
      </c>
      <c r="C118" s="68">
        <f t="shared" si="1"/>
        <v>4</v>
      </c>
      <c r="D118" s="68"/>
      <c r="E118" s="68">
        <f>E119</f>
        <v>4</v>
      </c>
    </row>
    <row r="119" spans="1:5" s="85" customFormat="1" ht="15" customHeight="1">
      <c r="A119" s="72" t="s">
        <v>256</v>
      </c>
      <c r="B119" s="73" t="s">
        <v>257</v>
      </c>
      <c r="C119" s="68">
        <f t="shared" si="1"/>
        <v>4</v>
      </c>
      <c r="D119" s="68"/>
      <c r="E119" s="68">
        <v>4</v>
      </c>
    </row>
    <row r="120" spans="1:5" s="85" customFormat="1" ht="15" customHeight="1">
      <c r="A120" s="72" t="s">
        <v>258</v>
      </c>
      <c r="B120" s="73" t="s">
        <v>259</v>
      </c>
      <c r="C120" s="68">
        <f t="shared" si="1"/>
        <v>68.17</v>
      </c>
      <c r="D120" s="68">
        <f>D121+D123</f>
        <v>67.42</v>
      </c>
      <c r="E120" s="68">
        <f>E121+E123</f>
        <v>0.75</v>
      </c>
    </row>
    <row r="121" spans="1:5" s="85" customFormat="1" ht="15" customHeight="1">
      <c r="A121" s="72" t="s">
        <v>260</v>
      </c>
      <c r="B121" s="73" t="s">
        <v>261</v>
      </c>
      <c r="C121" s="68">
        <f t="shared" si="1"/>
        <v>0.75</v>
      </c>
      <c r="D121" s="68"/>
      <c r="E121" s="68">
        <f>E122</f>
        <v>0.75</v>
      </c>
    </row>
    <row r="122" spans="1:5" s="85" customFormat="1" ht="15" customHeight="1">
      <c r="A122" s="72" t="s">
        <v>262</v>
      </c>
      <c r="B122" s="73" t="s">
        <v>263</v>
      </c>
      <c r="C122" s="68">
        <f t="shared" si="1"/>
        <v>0.75</v>
      </c>
      <c r="D122" s="68"/>
      <c r="E122" s="68">
        <v>0.75</v>
      </c>
    </row>
    <row r="123" spans="1:5" s="85" customFormat="1" ht="15" customHeight="1">
      <c r="A123" s="72" t="s">
        <v>264</v>
      </c>
      <c r="B123" s="73" t="s">
        <v>265</v>
      </c>
      <c r="C123" s="68">
        <f t="shared" si="1"/>
        <v>67.42</v>
      </c>
      <c r="D123" s="68">
        <f>D124</f>
        <v>67.42</v>
      </c>
      <c r="E123" s="68"/>
    </row>
    <row r="124" spans="1:5" s="85" customFormat="1" ht="15" customHeight="1">
      <c r="A124" s="72" t="s">
        <v>266</v>
      </c>
      <c r="B124" s="73" t="s">
        <v>267</v>
      </c>
      <c r="C124" s="68">
        <f t="shared" si="1"/>
        <v>67.42</v>
      </c>
      <c r="D124" s="68">
        <v>67.42</v>
      </c>
      <c r="E124" s="68"/>
    </row>
    <row r="125" spans="1:5" s="85" customFormat="1" ht="15" customHeight="1">
      <c r="A125" s="72" t="s">
        <v>307</v>
      </c>
      <c r="B125" s="73" t="s">
        <v>308</v>
      </c>
      <c r="C125" s="68">
        <f t="shared" si="1"/>
        <v>11.149999999999999</v>
      </c>
      <c r="D125" s="68"/>
      <c r="E125" s="68">
        <f>E126+E128+E130</f>
        <v>11.149999999999999</v>
      </c>
    </row>
    <row r="126" spans="1:5" s="85" customFormat="1" ht="15" customHeight="1">
      <c r="A126" s="72" t="s">
        <v>309</v>
      </c>
      <c r="B126" s="73" t="s">
        <v>310</v>
      </c>
      <c r="C126" s="68">
        <f t="shared" si="1"/>
        <v>3.61</v>
      </c>
      <c r="D126" s="68"/>
      <c r="E126" s="68">
        <f>E127</f>
        <v>3.61</v>
      </c>
    </row>
    <row r="127" spans="1:5" s="85" customFormat="1" ht="15" customHeight="1">
      <c r="A127" s="72" t="s">
        <v>311</v>
      </c>
      <c r="B127" s="73" t="s">
        <v>312</v>
      </c>
      <c r="C127" s="68">
        <f t="shared" si="1"/>
        <v>3.61</v>
      </c>
      <c r="D127" s="68"/>
      <c r="E127" s="68">
        <v>3.61</v>
      </c>
    </row>
    <row r="128" spans="1:5" s="85" customFormat="1" ht="15" customHeight="1">
      <c r="A128" s="72" t="s">
        <v>313</v>
      </c>
      <c r="B128" s="73" t="s">
        <v>314</v>
      </c>
      <c r="C128" s="68">
        <f t="shared" si="1"/>
        <v>4</v>
      </c>
      <c r="D128" s="68"/>
      <c r="E128" s="68">
        <f>E129</f>
        <v>4</v>
      </c>
    </row>
    <row r="129" spans="1:5" s="85" customFormat="1" ht="15" customHeight="1">
      <c r="A129" s="72" t="s">
        <v>315</v>
      </c>
      <c r="B129" s="73" t="s">
        <v>316</v>
      </c>
      <c r="C129" s="68">
        <f t="shared" si="1"/>
        <v>4</v>
      </c>
      <c r="D129" s="68"/>
      <c r="E129" s="68">
        <v>4</v>
      </c>
    </row>
    <row r="130" spans="1:5" s="85" customFormat="1" ht="15" customHeight="1">
      <c r="A130" s="72" t="s">
        <v>317</v>
      </c>
      <c r="B130" s="73" t="s">
        <v>318</v>
      </c>
      <c r="C130" s="68">
        <f t="shared" si="1"/>
        <v>3.54</v>
      </c>
      <c r="D130" s="68"/>
      <c r="E130" s="68">
        <f>E131</f>
        <v>3.54</v>
      </c>
    </row>
    <row r="131" spans="1:5" s="85" customFormat="1" ht="15" customHeight="1">
      <c r="A131" s="72" t="s">
        <v>319</v>
      </c>
      <c r="B131" s="73" t="s">
        <v>320</v>
      </c>
      <c r="C131" s="68">
        <f t="shared" si="1"/>
        <v>3.54</v>
      </c>
      <c r="D131" s="68"/>
      <c r="E131" s="68">
        <v>3.54</v>
      </c>
    </row>
    <row r="132" spans="1:5" s="85" customFormat="1" ht="15" customHeight="1">
      <c r="A132" s="72" t="s">
        <v>268</v>
      </c>
      <c r="B132" s="73" t="s">
        <v>269</v>
      </c>
      <c r="C132" s="68">
        <f t="shared" si="1"/>
        <v>7.52</v>
      </c>
      <c r="D132" s="68"/>
      <c r="E132" s="68">
        <f>E133</f>
        <v>7.52</v>
      </c>
    </row>
    <row r="133" spans="1:5" s="85" customFormat="1" ht="15" customHeight="1">
      <c r="A133" s="72" t="s">
        <v>321</v>
      </c>
      <c r="B133" s="73" t="s">
        <v>269</v>
      </c>
      <c r="C133" s="68">
        <f t="shared" si="1"/>
        <v>7.52</v>
      </c>
      <c r="D133" s="68"/>
      <c r="E133" s="68">
        <f>E134</f>
        <v>7.52</v>
      </c>
    </row>
    <row r="134" spans="1:5" s="85" customFormat="1" ht="15" customHeight="1">
      <c r="A134" s="72" t="s">
        <v>322</v>
      </c>
      <c r="B134" s="73" t="s">
        <v>323</v>
      </c>
      <c r="C134" s="68">
        <f t="shared" si="1"/>
        <v>7.52</v>
      </c>
      <c r="D134" s="68"/>
      <c r="E134" s="68">
        <v>7.52</v>
      </c>
    </row>
    <row r="135" spans="1:5" ht="21" customHeight="1">
      <c r="A135" s="19"/>
      <c r="B135" s="20"/>
      <c r="C135" s="21"/>
      <c r="D135" s="21"/>
      <c r="E135" s="21"/>
    </row>
    <row r="136" spans="1:5" ht="21" customHeight="1">
      <c r="A136" s="19"/>
      <c r="B136" s="20"/>
      <c r="C136" s="21"/>
      <c r="D136" s="21"/>
      <c r="E136" s="21"/>
    </row>
    <row r="137" spans="1:5" ht="21" customHeight="1">
      <c r="A137" s="19"/>
      <c r="B137" s="20"/>
      <c r="C137" s="21"/>
      <c r="D137" s="21"/>
      <c r="E137" s="21"/>
    </row>
    <row r="138" spans="1:5" ht="21" customHeight="1">
      <c r="A138" s="19"/>
      <c r="B138" s="20"/>
      <c r="C138" s="21"/>
      <c r="D138" s="21"/>
      <c r="E138" s="21"/>
    </row>
    <row r="139" spans="1:5" ht="21" customHeight="1">
      <c r="A139" s="19"/>
      <c r="B139" s="20"/>
      <c r="C139" s="21"/>
      <c r="D139" s="21"/>
      <c r="E139" s="21"/>
    </row>
    <row r="140" spans="1:5">
      <c r="A140" s="19"/>
      <c r="B140" s="20"/>
      <c r="C140" s="21"/>
      <c r="D140" s="21"/>
      <c r="E140" s="21"/>
    </row>
    <row r="141" spans="1:5">
      <c r="A141" s="19"/>
      <c r="B141" s="20"/>
      <c r="C141" s="21"/>
      <c r="D141" s="21"/>
      <c r="E141" s="21"/>
    </row>
    <row r="142" spans="1:5">
      <c r="A142" s="19"/>
      <c r="B142" s="20"/>
      <c r="C142" s="21"/>
      <c r="D142" s="21"/>
      <c r="E142" s="21"/>
    </row>
    <row r="143" spans="1:5">
      <c r="A143" s="19"/>
      <c r="B143" s="20"/>
      <c r="C143" s="21"/>
      <c r="D143" s="21"/>
      <c r="E143" s="21"/>
    </row>
    <row r="144" spans="1:5">
      <c r="A144" s="19"/>
      <c r="B144" s="20"/>
      <c r="C144" s="21"/>
      <c r="D144" s="21"/>
      <c r="E144" s="21"/>
    </row>
    <row r="145" spans="1:5">
      <c r="A145" s="19"/>
      <c r="B145" s="20"/>
      <c r="C145" s="21"/>
      <c r="D145" s="21"/>
      <c r="E145" s="21"/>
    </row>
    <row r="146" spans="1:5">
      <c r="A146" s="19"/>
      <c r="B146" s="20"/>
      <c r="C146" s="21"/>
      <c r="D146" s="21"/>
      <c r="E146" s="21"/>
    </row>
    <row r="147" spans="1:5">
      <c r="A147" s="19"/>
      <c r="B147" s="20"/>
      <c r="C147" s="21"/>
      <c r="D147" s="21"/>
      <c r="E147" s="21"/>
    </row>
    <row r="148" spans="1:5">
      <c r="A148" s="19"/>
      <c r="B148" s="20"/>
      <c r="C148" s="21"/>
      <c r="D148" s="21"/>
      <c r="E148" s="21"/>
    </row>
    <row r="149" spans="1:5">
      <c r="A149" s="19"/>
      <c r="B149" s="20"/>
      <c r="C149" s="21"/>
      <c r="D149" s="21"/>
      <c r="E149" s="21"/>
    </row>
    <row r="150" spans="1:5">
      <c r="A150" s="19"/>
      <c r="B150" s="20"/>
      <c r="C150" s="21"/>
      <c r="D150" s="21"/>
      <c r="E150" s="21"/>
    </row>
    <row r="151" spans="1:5">
      <c r="A151" s="19"/>
      <c r="B151" s="20"/>
      <c r="C151" s="21"/>
      <c r="D151" s="21"/>
      <c r="E151" s="21"/>
    </row>
    <row r="152" spans="1:5">
      <c r="A152" s="19"/>
      <c r="B152" s="20"/>
      <c r="C152" s="21"/>
      <c r="D152" s="21"/>
      <c r="E152" s="21"/>
    </row>
    <row r="153" spans="1:5">
      <c r="A153" s="19"/>
      <c r="B153" s="20"/>
      <c r="C153" s="21"/>
      <c r="D153" s="21"/>
      <c r="E153" s="21"/>
    </row>
    <row r="154" spans="1:5">
      <c r="A154" s="19"/>
      <c r="B154" s="20"/>
      <c r="C154" s="21"/>
      <c r="D154" s="21"/>
      <c r="E154" s="21"/>
    </row>
    <row r="155" spans="1:5">
      <c r="A155" s="19"/>
      <c r="B155" s="20"/>
      <c r="C155" s="21"/>
      <c r="D155" s="21"/>
      <c r="E155" s="21"/>
    </row>
    <row r="156" spans="1:5">
      <c r="A156" s="19"/>
      <c r="B156" s="20"/>
      <c r="C156" s="21"/>
      <c r="D156" s="21"/>
      <c r="E156" s="21"/>
    </row>
    <row r="157" spans="1:5">
      <c r="A157" s="19"/>
      <c r="B157" s="20"/>
      <c r="C157" s="21"/>
      <c r="D157" s="21"/>
      <c r="E157" s="21"/>
    </row>
    <row r="158" spans="1:5">
      <c r="A158" s="19"/>
      <c r="B158" s="20"/>
      <c r="C158" s="21"/>
      <c r="D158" s="21"/>
      <c r="E158" s="21"/>
    </row>
    <row r="159" spans="1:5">
      <c r="A159" s="19"/>
      <c r="B159" s="20"/>
      <c r="C159" s="22"/>
      <c r="D159" s="22"/>
      <c r="E159" s="22"/>
    </row>
    <row r="160" spans="1:5">
      <c r="A160" s="19"/>
      <c r="B160" s="20"/>
      <c r="C160" s="22"/>
      <c r="D160" s="22"/>
      <c r="E160" s="22"/>
    </row>
    <row r="161" spans="1:5">
      <c r="A161" s="19"/>
      <c r="B161" s="20"/>
      <c r="C161" s="22"/>
      <c r="D161" s="22"/>
      <c r="E161" s="22"/>
    </row>
    <row r="162" spans="1:5">
      <c r="A162" s="19"/>
      <c r="B162" s="20"/>
      <c r="C162" s="22"/>
      <c r="D162" s="22"/>
      <c r="E162" s="22"/>
    </row>
    <row r="163" spans="1:5">
      <c r="A163" s="19"/>
      <c r="B163" s="20"/>
      <c r="C163" s="22"/>
      <c r="D163" s="22"/>
      <c r="E163" s="22"/>
    </row>
    <row r="164" spans="1:5">
      <c r="A164" s="19"/>
      <c r="B164" s="20"/>
      <c r="C164" s="22"/>
      <c r="D164" s="22"/>
      <c r="E164" s="22"/>
    </row>
    <row r="165" spans="1:5">
      <c r="A165" s="19"/>
      <c r="B165" s="20"/>
      <c r="C165" s="22"/>
      <c r="D165" s="22"/>
      <c r="E165" s="22"/>
    </row>
    <row r="166" spans="1:5">
      <c r="A166" s="19"/>
      <c r="B166" s="20"/>
      <c r="C166" s="22"/>
      <c r="D166" s="22"/>
      <c r="E166" s="22"/>
    </row>
    <row r="167" spans="1:5">
      <c r="A167" s="19"/>
      <c r="B167" s="20"/>
      <c r="C167" s="22"/>
      <c r="D167" s="22"/>
      <c r="E167" s="22"/>
    </row>
    <row r="168" spans="1:5">
      <c r="A168" s="19"/>
      <c r="B168" s="20"/>
      <c r="C168" s="22"/>
      <c r="D168" s="22"/>
      <c r="E168" s="22"/>
    </row>
    <row r="169" spans="1:5">
      <c r="A169" s="19"/>
      <c r="B169" s="20"/>
      <c r="C169" s="22"/>
      <c r="D169" s="22"/>
      <c r="E169" s="22"/>
    </row>
    <row r="170" spans="1:5">
      <c r="A170" s="19"/>
      <c r="B170" s="20"/>
      <c r="C170" s="22"/>
      <c r="D170" s="22"/>
      <c r="E170" s="22"/>
    </row>
    <row r="171" spans="1:5">
      <c r="A171" s="19"/>
      <c r="B171" s="20"/>
      <c r="C171" s="22"/>
      <c r="D171" s="22"/>
      <c r="E171" s="22"/>
    </row>
    <row r="172" spans="1:5">
      <c r="A172" s="19"/>
      <c r="B172" s="20"/>
      <c r="C172" s="22"/>
      <c r="D172" s="22"/>
      <c r="E172" s="22"/>
    </row>
    <row r="173" spans="1:5">
      <c r="A173" s="19"/>
      <c r="B173" s="20"/>
      <c r="C173" s="22"/>
      <c r="D173" s="22"/>
      <c r="E173" s="22"/>
    </row>
    <row r="174" spans="1:5">
      <c r="A174" s="19"/>
      <c r="B174" s="20"/>
      <c r="C174" s="22"/>
      <c r="D174" s="22"/>
      <c r="E174" s="22"/>
    </row>
    <row r="175" spans="1:5">
      <c r="A175" s="19"/>
      <c r="B175" s="20"/>
      <c r="C175" s="22"/>
      <c r="D175" s="22"/>
      <c r="E175" s="22"/>
    </row>
    <row r="176" spans="1:5">
      <c r="A176" s="19"/>
      <c r="B176" s="20"/>
      <c r="C176" s="22"/>
      <c r="D176" s="22"/>
      <c r="E176" s="22"/>
    </row>
    <row r="177" spans="1:5">
      <c r="A177" s="19"/>
      <c r="B177" s="20"/>
      <c r="C177" s="22"/>
      <c r="D177" s="22"/>
      <c r="E177" s="22"/>
    </row>
    <row r="178" spans="1:5">
      <c r="A178" s="19"/>
      <c r="B178" s="20"/>
      <c r="C178" s="22"/>
      <c r="D178" s="22"/>
      <c r="E178" s="22"/>
    </row>
    <row r="179" spans="1:5">
      <c r="A179" s="19"/>
      <c r="B179" s="20"/>
      <c r="C179" s="22"/>
      <c r="D179" s="22"/>
      <c r="E179" s="22"/>
    </row>
    <row r="180" spans="1:5">
      <c r="A180" s="19"/>
      <c r="B180" s="20"/>
      <c r="C180" s="22"/>
      <c r="D180" s="22"/>
      <c r="E180" s="22"/>
    </row>
    <row r="181" spans="1:5">
      <c r="A181" s="19"/>
      <c r="B181" s="20"/>
      <c r="C181" s="22"/>
      <c r="D181" s="22"/>
      <c r="E181" s="22"/>
    </row>
    <row r="182" spans="1:5">
      <c r="A182" s="19"/>
      <c r="B182" s="20"/>
      <c r="C182" s="22"/>
      <c r="D182" s="22"/>
      <c r="E182" s="22"/>
    </row>
    <row r="183" spans="1:5">
      <c r="A183" s="19"/>
      <c r="B183" s="20"/>
      <c r="C183" s="22"/>
      <c r="D183" s="22"/>
      <c r="E183" s="22"/>
    </row>
    <row r="184" spans="1:5">
      <c r="A184" s="19"/>
      <c r="B184" s="20"/>
      <c r="C184" s="22"/>
      <c r="D184" s="22"/>
      <c r="E184" s="22"/>
    </row>
    <row r="185" spans="1:5">
      <c r="A185" s="19"/>
      <c r="B185" s="20"/>
      <c r="C185" s="22"/>
      <c r="D185" s="22"/>
      <c r="E185" s="22"/>
    </row>
    <row r="186" spans="1:5">
      <c r="A186" s="19"/>
      <c r="B186" s="20"/>
      <c r="C186" s="22"/>
      <c r="D186" s="22"/>
      <c r="E186" s="22"/>
    </row>
    <row r="187" spans="1:5">
      <c r="A187" s="19"/>
      <c r="B187" s="20"/>
      <c r="C187" s="22"/>
      <c r="D187" s="22"/>
      <c r="E187" s="22"/>
    </row>
    <row r="188" spans="1:5">
      <c r="A188" s="19"/>
      <c r="B188" s="20"/>
      <c r="C188" s="22"/>
      <c r="D188" s="22"/>
      <c r="E188" s="22"/>
    </row>
    <row r="189" spans="1:5">
      <c r="A189" s="19"/>
      <c r="B189" s="20"/>
      <c r="C189" s="22"/>
      <c r="D189" s="22"/>
      <c r="E189" s="22"/>
    </row>
    <row r="190" spans="1:5">
      <c r="A190" s="19"/>
      <c r="B190" s="20"/>
      <c r="C190" s="22"/>
      <c r="D190" s="22"/>
      <c r="E190" s="22"/>
    </row>
    <row r="191" spans="1:5">
      <c r="A191" s="19"/>
      <c r="B191" s="20"/>
      <c r="C191" s="22"/>
      <c r="D191" s="22"/>
      <c r="E191" s="22"/>
    </row>
    <row r="192" spans="1:5">
      <c r="A192" s="19"/>
      <c r="B192" s="20"/>
      <c r="C192" s="22"/>
      <c r="D192" s="22"/>
      <c r="E192" s="22"/>
    </row>
    <row r="193" spans="1:5">
      <c r="A193" s="19"/>
      <c r="B193" s="20"/>
      <c r="C193" s="22"/>
      <c r="D193" s="22"/>
      <c r="E193" s="22"/>
    </row>
    <row r="194" spans="1:5">
      <c r="A194" s="19"/>
      <c r="B194" s="20"/>
      <c r="C194" s="22"/>
      <c r="D194" s="22"/>
      <c r="E194" s="22"/>
    </row>
    <row r="195" spans="1:5">
      <c r="A195" s="19"/>
      <c r="B195" s="20"/>
      <c r="C195" s="22"/>
      <c r="D195" s="22"/>
      <c r="E195" s="22"/>
    </row>
    <row r="196" spans="1:5">
      <c r="A196" s="19"/>
      <c r="B196" s="20"/>
      <c r="C196" s="22"/>
      <c r="D196" s="22"/>
      <c r="E196" s="22"/>
    </row>
    <row r="197" spans="1:5">
      <c r="A197" s="19"/>
      <c r="B197" s="20"/>
      <c r="C197" s="22"/>
      <c r="D197" s="22"/>
      <c r="E197" s="22"/>
    </row>
    <row r="198" spans="1:5">
      <c r="A198" s="19"/>
      <c r="B198" s="20"/>
      <c r="C198" s="22"/>
      <c r="D198" s="22"/>
      <c r="E198" s="22"/>
    </row>
    <row r="199" spans="1:5">
      <c r="A199" s="19"/>
      <c r="B199" s="20"/>
      <c r="C199" s="22"/>
      <c r="D199" s="22"/>
      <c r="E199" s="22"/>
    </row>
    <row r="200" spans="1:5">
      <c r="A200" s="19"/>
      <c r="B200" s="20"/>
      <c r="C200" s="22"/>
      <c r="D200" s="22"/>
      <c r="E200" s="22"/>
    </row>
    <row r="201" spans="1:5">
      <c r="A201" s="19"/>
      <c r="B201" s="20"/>
      <c r="C201" s="22"/>
      <c r="D201" s="22"/>
      <c r="E201" s="22"/>
    </row>
    <row r="202" spans="1:5">
      <c r="A202" s="19"/>
      <c r="B202" s="20"/>
      <c r="C202" s="22"/>
      <c r="D202" s="22"/>
      <c r="E202" s="22"/>
    </row>
    <row r="203" spans="1:5">
      <c r="A203" s="19"/>
      <c r="B203" s="20"/>
      <c r="C203" s="22"/>
      <c r="D203" s="22"/>
      <c r="E203" s="22"/>
    </row>
    <row r="204" spans="1:5">
      <c r="A204" s="19"/>
      <c r="B204" s="20"/>
      <c r="C204" s="22"/>
      <c r="D204" s="22"/>
      <c r="E204" s="22"/>
    </row>
    <row r="205" spans="1:5">
      <c r="A205" s="19"/>
      <c r="B205" s="20"/>
      <c r="C205" s="22"/>
      <c r="D205" s="22"/>
      <c r="E205" s="22"/>
    </row>
    <row r="206" spans="1:5">
      <c r="A206" s="19"/>
      <c r="B206" s="20"/>
      <c r="C206" s="22"/>
      <c r="D206" s="22"/>
      <c r="E206" s="22"/>
    </row>
    <row r="207" spans="1:5">
      <c r="A207" s="19"/>
      <c r="B207" s="20"/>
      <c r="C207" s="22"/>
      <c r="D207" s="22"/>
      <c r="E207" s="22"/>
    </row>
    <row r="208" spans="1:5">
      <c r="A208" s="19"/>
      <c r="B208" s="20"/>
      <c r="C208" s="22"/>
      <c r="D208" s="22"/>
      <c r="E208" s="22"/>
    </row>
    <row r="209" spans="1:5">
      <c r="A209" s="19"/>
      <c r="B209" s="20"/>
      <c r="C209" s="22"/>
      <c r="D209" s="22"/>
      <c r="E209" s="22"/>
    </row>
    <row r="210" spans="1:5">
      <c r="A210" s="19"/>
      <c r="B210" s="20"/>
      <c r="C210" s="22"/>
      <c r="D210" s="22"/>
      <c r="E210" s="22"/>
    </row>
    <row r="211" spans="1:5">
      <c r="A211" s="19"/>
      <c r="B211" s="20"/>
      <c r="C211" s="22"/>
      <c r="D211" s="22"/>
      <c r="E211" s="22"/>
    </row>
    <row r="212" spans="1:5">
      <c r="A212" s="19"/>
      <c r="B212" s="20"/>
      <c r="C212" s="22"/>
      <c r="D212" s="22"/>
      <c r="E212" s="22"/>
    </row>
    <row r="213" spans="1:5">
      <c r="A213" s="19"/>
      <c r="B213" s="20"/>
      <c r="C213" s="22"/>
      <c r="D213" s="22"/>
      <c r="E213" s="22"/>
    </row>
    <row r="214" spans="1:5">
      <c r="A214" s="19"/>
      <c r="B214" s="20"/>
      <c r="C214" s="22"/>
      <c r="D214" s="22"/>
      <c r="E214" s="22"/>
    </row>
    <row r="215" spans="1:5">
      <c r="A215" s="19"/>
      <c r="B215" s="20"/>
      <c r="C215" s="22"/>
      <c r="D215" s="22"/>
      <c r="E215" s="22"/>
    </row>
    <row r="216" spans="1:5">
      <c r="A216" s="19"/>
      <c r="B216" s="20"/>
      <c r="C216" s="22"/>
      <c r="D216" s="22"/>
      <c r="E216" s="22"/>
    </row>
    <row r="217" spans="1:5">
      <c r="A217" s="19"/>
      <c r="B217" s="20"/>
      <c r="C217" s="22"/>
      <c r="D217" s="22"/>
      <c r="E217" s="22"/>
    </row>
    <row r="218" spans="1:5">
      <c r="A218" s="19"/>
      <c r="B218" s="20"/>
      <c r="C218" s="22"/>
      <c r="D218" s="22"/>
      <c r="E218" s="22"/>
    </row>
    <row r="219" spans="1:5">
      <c r="A219" s="19"/>
      <c r="B219" s="20"/>
      <c r="C219" s="22"/>
      <c r="D219" s="22"/>
      <c r="E219" s="22"/>
    </row>
    <row r="220" spans="1:5">
      <c r="A220" s="19"/>
      <c r="B220" s="20"/>
      <c r="C220" s="22"/>
      <c r="D220" s="22"/>
      <c r="E220" s="22"/>
    </row>
    <row r="221" spans="1:5">
      <c r="A221" s="19"/>
      <c r="B221" s="20"/>
      <c r="C221" s="22"/>
      <c r="D221" s="22"/>
      <c r="E221" s="22"/>
    </row>
  </sheetData>
  <mergeCells count="6">
    <mergeCell ref="A1:E1"/>
    <mergeCell ref="A3:B3"/>
    <mergeCell ref="C4:E4"/>
    <mergeCell ref="A6:B6"/>
    <mergeCell ref="A4:A5"/>
    <mergeCell ref="B4:B5"/>
  </mergeCells>
  <phoneticPr fontId="39" type="noConversion"/>
  <conditionalFormatting sqref="B3">
    <cfRule type="expression" dxfId="10" priority="1" stopIfTrue="1">
      <formula>含公式的单元格</formula>
    </cfRule>
  </conditionalFormatting>
  <printOptions horizontalCentered="1"/>
  <pageMargins left="0.59055118110236227" right="0.59055118110236227" top="0.98425196850393704" bottom="0.59055118110236227" header="0.31496062992125984" footer="0.11811023622047245"/>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J63"/>
  <sheetViews>
    <sheetView workbookViewId="0">
      <selection activeCell="E24" sqref="E24"/>
    </sheetView>
  </sheetViews>
  <sheetFormatPr defaultColWidth="9.125" defaultRowHeight="12.75" customHeight="1"/>
  <cols>
    <col min="1" max="1" width="8.125" style="1" customWidth="1"/>
    <col min="2" max="2" width="32.375" style="1" customWidth="1"/>
    <col min="3" max="3" width="13.125" style="1" customWidth="1"/>
    <col min="4" max="4" width="8.25" style="1" customWidth="1"/>
    <col min="5" max="5" width="27.5" style="1" customWidth="1"/>
    <col min="6" max="6" width="12.875" style="1" customWidth="1"/>
    <col min="7" max="7" width="8.75" style="1" customWidth="1"/>
    <col min="8" max="8" width="31.625" style="1" customWidth="1"/>
    <col min="9" max="9" width="10.375" style="1" customWidth="1"/>
    <col min="10" max="10" width="10.5" style="1" bestFit="1" customWidth="1"/>
    <col min="11"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3" t="s">
        <v>341</v>
      </c>
      <c r="B1" s="114"/>
      <c r="C1" s="114"/>
      <c r="D1" s="114"/>
      <c r="E1" s="114"/>
      <c r="F1" s="114"/>
      <c r="G1" s="114"/>
      <c r="H1" s="114"/>
      <c r="I1" s="114"/>
    </row>
    <row r="2" spans="1:9" ht="15.6">
      <c r="A2" s="4"/>
      <c r="B2" s="14"/>
      <c r="C2" s="14"/>
      <c r="D2" s="14"/>
      <c r="H2" s="121" t="s">
        <v>342</v>
      </c>
      <c r="I2" s="121"/>
    </row>
    <row r="3" spans="1:9" s="38" customFormat="1" ht="10.8">
      <c r="A3" s="69" t="s">
        <v>599</v>
      </c>
      <c r="B3" s="69"/>
      <c r="H3" s="146" t="s">
        <v>3</v>
      </c>
      <c r="I3" s="146"/>
    </row>
    <row r="4" spans="1:9" s="38" customFormat="1" ht="15" customHeight="1">
      <c r="A4" s="143" t="s">
        <v>343</v>
      </c>
      <c r="B4" s="144"/>
      <c r="C4" s="144"/>
      <c r="D4" s="144" t="s">
        <v>344</v>
      </c>
      <c r="E4" s="144"/>
      <c r="F4" s="144" t="s">
        <v>53</v>
      </c>
      <c r="G4" s="144" t="s">
        <v>53</v>
      </c>
      <c r="H4" s="144" t="s">
        <v>53</v>
      </c>
      <c r="I4" s="145" t="s">
        <v>53</v>
      </c>
    </row>
    <row r="5" spans="1:9" s="38" customFormat="1" ht="15" customHeight="1">
      <c r="A5" s="141" t="s">
        <v>345</v>
      </c>
      <c r="B5" s="142" t="s">
        <v>346</v>
      </c>
      <c r="C5" s="142" t="s">
        <v>347</v>
      </c>
      <c r="D5" s="142" t="s">
        <v>345</v>
      </c>
      <c r="E5" s="142" t="s">
        <v>346</v>
      </c>
      <c r="F5" s="142" t="s">
        <v>347</v>
      </c>
      <c r="G5" s="142" t="s">
        <v>345</v>
      </c>
      <c r="H5" s="142" t="s">
        <v>346</v>
      </c>
      <c r="I5" s="142" t="s">
        <v>347</v>
      </c>
    </row>
    <row r="6" spans="1:9" s="38" customFormat="1" ht="15" customHeight="1">
      <c r="A6" s="141"/>
      <c r="B6" s="142" t="s">
        <v>53</v>
      </c>
      <c r="C6" s="142" t="s">
        <v>53</v>
      </c>
      <c r="D6" s="142" t="s">
        <v>53</v>
      </c>
      <c r="E6" s="142" t="s">
        <v>53</v>
      </c>
      <c r="F6" s="142" t="s">
        <v>53</v>
      </c>
      <c r="G6" s="142" t="s">
        <v>53</v>
      </c>
      <c r="H6" s="142" t="s">
        <v>53</v>
      </c>
      <c r="I6" s="142" t="s">
        <v>53</v>
      </c>
    </row>
    <row r="7" spans="1:9" s="38" customFormat="1" ht="15" customHeight="1">
      <c r="A7" s="72" t="s">
        <v>348</v>
      </c>
      <c r="B7" s="73" t="s">
        <v>349</v>
      </c>
      <c r="C7" s="68">
        <f>SUM(C8:C20)</f>
        <v>923.95999999999992</v>
      </c>
      <c r="D7" s="73" t="s">
        <v>350</v>
      </c>
      <c r="E7" s="73" t="s">
        <v>351</v>
      </c>
      <c r="F7" s="68">
        <v>385.17</v>
      </c>
      <c r="G7" s="73" t="s">
        <v>352</v>
      </c>
      <c r="H7" s="73" t="s">
        <v>353</v>
      </c>
      <c r="I7" s="68"/>
    </row>
    <row r="8" spans="1:9" s="38" customFormat="1" ht="15" customHeight="1">
      <c r="A8" s="72" t="s">
        <v>354</v>
      </c>
      <c r="B8" s="73" t="s">
        <v>355</v>
      </c>
      <c r="C8" s="68">
        <v>208.17</v>
      </c>
      <c r="D8" s="73" t="s">
        <v>356</v>
      </c>
      <c r="E8" s="73" t="s">
        <v>357</v>
      </c>
      <c r="F8" s="68">
        <v>179.96</v>
      </c>
      <c r="G8" s="73" t="s">
        <v>358</v>
      </c>
      <c r="H8" s="73" t="s">
        <v>359</v>
      </c>
      <c r="I8" s="68"/>
    </row>
    <row r="9" spans="1:9" s="38" customFormat="1" ht="15" customHeight="1">
      <c r="A9" s="72" t="s">
        <v>360</v>
      </c>
      <c r="B9" s="73" t="s">
        <v>361</v>
      </c>
      <c r="C9" s="68">
        <v>150.22999999999999</v>
      </c>
      <c r="D9" s="73" t="s">
        <v>362</v>
      </c>
      <c r="E9" s="73" t="s">
        <v>363</v>
      </c>
      <c r="F9" s="68"/>
      <c r="G9" s="73" t="s">
        <v>364</v>
      </c>
      <c r="H9" s="73" t="s">
        <v>365</v>
      </c>
      <c r="I9" s="68"/>
    </row>
    <row r="10" spans="1:9" s="38" customFormat="1" ht="15" customHeight="1">
      <c r="A10" s="72" t="s">
        <v>366</v>
      </c>
      <c r="B10" s="73" t="s">
        <v>367</v>
      </c>
      <c r="C10" s="68">
        <v>175.13</v>
      </c>
      <c r="D10" s="73" t="s">
        <v>368</v>
      </c>
      <c r="E10" s="73" t="s">
        <v>369</v>
      </c>
      <c r="F10" s="68"/>
      <c r="G10" s="73" t="s">
        <v>370</v>
      </c>
      <c r="H10" s="73" t="s">
        <v>371</v>
      </c>
      <c r="I10" s="68"/>
    </row>
    <row r="11" spans="1:9" s="38" customFormat="1" ht="15" customHeight="1">
      <c r="A11" s="72" t="s">
        <v>372</v>
      </c>
      <c r="B11" s="73" t="s">
        <v>373</v>
      </c>
      <c r="C11" s="68"/>
      <c r="D11" s="73" t="s">
        <v>374</v>
      </c>
      <c r="E11" s="73" t="s">
        <v>375</v>
      </c>
      <c r="F11" s="68"/>
      <c r="G11" s="73" t="s">
        <v>376</v>
      </c>
      <c r="H11" s="73" t="s">
        <v>377</v>
      </c>
      <c r="I11" s="68"/>
    </row>
    <row r="12" spans="1:9" s="38" customFormat="1" ht="15" customHeight="1">
      <c r="A12" s="72" t="s">
        <v>378</v>
      </c>
      <c r="B12" s="73" t="s">
        <v>379</v>
      </c>
      <c r="C12" s="68">
        <v>141.91</v>
      </c>
      <c r="D12" s="73" t="s">
        <v>380</v>
      </c>
      <c r="E12" s="73" t="s">
        <v>381</v>
      </c>
      <c r="F12" s="68">
        <v>1.02</v>
      </c>
      <c r="G12" s="73" t="s">
        <v>382</v>
      </c>
      <c r="H12" s="73" t="s">
        <v>383</v>
      </c>
      <c r="I12" s="68"/>
    </row>
    <row r="13" spans="1:9" s="38" customFormat="1" ht="15" customHeight="1">
      <c r="A13" s="72" t="s">
        <v>384</v>
      </c>
      <c r="B13" s="73" t="s">
        <v>385</v>
      </c>
      <c r="C13" s="68">
        <v>67.95</v>
      </c>
      <c r="D13" s="73" t="s">
        <v>386</v>
      </c>
      <c r="E13" s="73" t="s">
        <v>387</v>
      </c>
      <c r="F13" s="68">
        <v>8.8800000000000008</v>
      </c>
      <c r="G13" s="73" t="s">
        <v>388</v>
      </c>
      <c r="H13" s="73" t="s">
        <v>389</v>
      </c>
      <c r="I13" s="68"/>
    </row>
    <row r="14" spans="1:9" s="38" customFormat="1" ht="15" customHeight="1">
      <c r="A14" s="72" t="s">
        <v>390</v>
      </c>
      <c r="B14" s="73" t="s">
        <v>391</v>
      </c>
      <c r="C14" s="68">
        <v>37.090000000000003</v>
      </c>
      <c r="D14" s="73" t="s">
        <v>392</v>
      </c>
      <c r="E14" s="73" t="s">
        <v>393</v>
      </c>
      <c r="F14" s="68">
        <v>10.050000000000001</v>
      </c>
      <c r="G14" s="73" t="s">
        <v>394</v>
      </c>
      <c r="H14" s="73" t="s">
        <v>395</v>
      </c>
      <c r="I14" s="68"/>
    </row>
    <row r="15" spans="1:9" s="38" customFormat="1" ht="15" customHeight="1">
      <c r="A15" s="72" t="s">
        <v>396</v>
      </c>
      <c r="B15" s="73" t="s">
        <v>397</v>
      </c>
      <c r="C15" s="68">
        <v>34.4</v>
      </c>
      <c r="D15" s="73" t="s">
        <v>398</v>
      </c>
      <c r="E15" s="73" t="s">
        <v>399</v>
      </c>
      <c r="F15" s="68"/>
      <c r="G15" s="73" t="s">
        <v>400</v>
      </c>
      <c r="H15" s="73" t="s">
        <v>401</v>
      </c>
      <c r="I15" s="68"/>
    </row>
    <row r="16" spans="1:9" s="38" customFormat="1" ht="15" customHeight="1">
      <c r="A16" s="72" t="s">
        <v>402</v>
      </c>
      <c r="B16" s="73" t="s">
        <v>403</v>
      </c>
      <c r="C16" s="68"/>
      <c r="D16" s="73" t="s">
        <v>404</v>
      </c>
      <c r="E16" s="73" t="s">
        <v>405</v>
      </c>
      <c r="F16" s="68"/>
      <c r="G16" s="73" t="s">
        <v>406</v>
      </c>
      <c r="H16" s="73" t="s">
        <v>407</v>
      </c>
      <c r="I16" s="68"/>
    </row>
    <row r="17" spans="1:9" s="38" customFormat="1" ht="15" customHeight="1">
      <c r="A17" s="72" t="s">
        <v>408</v>
      </c>
      <c r="B17" s="73" t="s">
        <v>409</v>
      </c>
      <c r="C17" s="68">
        <v>2.9</v>
      </c>
      <c r="D17" s="73" t="s">
        <v>410</v>
      </c>
      <c r="E17" s="73" t="s">
        <v>411</v>
      </c>
      <c r="F17" s="68">
        <v>65.28</v>
      </c>
      <c r="G17" s="73" t="s">
        <v>412</v>
      </c>
      <c r="H17" s="73" t="s">
        <v>413</v>
      </c>
      <c r="I17" s="68"/>
    </row>
    <row r="18" spans="1:9" s="38" customFormat="1" ht="15" customHeight="1">
      <c r="A18" s="72" t="s">
        <v>414</v>
      </c>
      <c r="B18" s="73" t="s">
        <v>267</v>
      </c>
      <c r="C18" s="68">
        <v>67.41</v>
      </c>
      <c r="D18" s="73" t="s">
        <v>415</v>
      </c>
      <c r="E18" s="73" t="s">
        <v>416</v>
      </c>
      <c r="F18" s="68"/>
      <c r="G18" s="73" t="s">
        <v>417</v>
      </c>
      <c r="H18" s="73" t="s">
        <v>418</v>
      </c>
      <c r="I18" s="68"/>
    </row>
    <row r="19" spans="1:9" s="38" customFormat="1" ht="15" customHeight="1">
      <c r="A19" s="72" t="s">
        <v>419</v>
      </c>
      <c r="B19" s="73" t="s">
        <v>420</v>
      </c>
      <c r="C19" s="68">
        <v>7.36</v>
      </c>
      <c r="D19" s="73" t="s">
        <v>421</v>
      </c>
      <c r="E19" s="73" t="s">
        <v>422</v>
      </c>
      <c r="F19" s="68">
        <v>5</v>
      </c>
      <c r="G19" s="73" t="s">
        <v>423</v>
      </c>
      <c r="H19" s="73" t="s">
        <v>424</v>
      </c>
      <c r="I19" s="68"/>
    </row>
    <row r="20" spans="1:9" s="38" customFormat="1" ht="15" customHeight="1">
      <c r="A20" s="72" t="s">
        <v>425</v>
      </c>
      <c r="B20" s="73" t="s">
        <v>426</v>
      </c>
      <c r="C20" s="68">
        <v>31.41</v>
      </c>
      <c r="D20" s="73" t="s">
        <v>427</v>
      </c>
      <c r="E20" s="73" t="s">
        <v>428</v>
      </c>
      <c r="F20" s="68"/>
      <c r="G20" s="73" t="s">
        <v>429</v>
      </c>
      <c r="H20" s="73" t="s">
        <v>430</v>
      </c>
      <c r="I20" s="68"/>
    </row>
    <row r="21" spans="1:9" s="38" customFormat="1" ht="15" customHeight="1">
      <c r="A21" s="72" t="s">
        <v>431</v>
      </c>
      <c r="B21" s="73" t="s">
        <v>432</v>
      </c>
      <c r="C21" s="68">
        <f>SUM(C22:C33)</f>
        <v>385.29</v>
      </c>
      <c r="D21" s="73" t="s">
        <v>433</v>
      </c>
      <c r="E21" s="73" t="s">
        <v>434</v>
      </c>
      <c r="F21" s="68">
        <v>7.92</v>
      </c>
      <c r="G21" s="73" t="s">
        <v>435</v>
      </c>
      <c r="H21" s="73" t="s">
        <v>436</v>
      </c>
      <c r="I21" s="68"/>
    </row>
    <row r="22" spans="1:9" s="38" customFormat="1" ht="15" customHeight="1">
      <c r="A22" s="72" t="s">
        <v>437</v>
      </c>
      <c r="B22" s="73" t="s">
        <v>438</v>
      </c>
      <c r="C22" s="68"/>
      <c r="D22" s="73" t="s">
        <v>439</v>
      </c>
      <c r="E22" s="73" t="s">
        <v>440</v>
      </c>
      <c r="F22" s="68">
        <v>2.69</v>
      </c>
      <c r="G22" s="73" t="s">
        <v>441</v>
      </c>
      <c r="H22" s="73" t="s">
        <v>442</v>
      </c>
      <c r="I22" s="68"/>
    </row>
    <row r="23" spans="1:9" s="38" customFormat="1" ht="15" customHeight="1">
      <c r="A23" s="72" t="s">
        <v>443</v>
      </c>
      <c r="B23" s="73" t="s">
        <v>444</v>
      </c>
      <c r="C23" s="68"/>
      <c r="D23" s="73" t="s">
        <v>445</v>
      </c>
      <c r="E23" s="73" t="s">
        <v>446</v>
      </c>
      <c r="F23" s="68">
        <v>1.86</v>
      </c>
      <c r="G23" s="73" t="s">
        <v>447</v>
      </c>
      <c r="H23" s="73" t="s">
        <v>448</v>
      </c>
      <c r="I23" s="68"/>
    </row>
    <row r="24" spans="1:9" s="38" customFormat="1" ht="15" customHeight="1">
      <c r="A24" s="72" t="s">
        <v>449</v>
      </c>
      <c r="B24" s="73" t="s">
        <v>450</v>
      </c>
      <c r="C24" s="68"/>
      <c r="D24" s="73" t="s">
        <v>451</v>
      </c>
      <c r="E24" s="73" t="s">
        <v>452</v>
      </c>
      <c r="F24" s="68"/>
      <c r="G24" s="73" t="s">
        <v>453</v>
      </c>
      <c r="H24" s="73" t="s">
        <v>454</v>
      </c>
      <c r="I24" s="68"/>
    </row>
    <row r="25" spans="1:9" s="38" customFormat="1" ht="15" customHeight="1">
      <c r="A25" s="72" t="s">
        <v>455</v>
      </c>
      <c r="B25" s="73" t="s">
        <v>456</v>
      </c>
      <c r="C25" s="68"/>
      <c r="D25" s="73" t="s">
        <v>457</v>
      </c>
      <c r="E25" s="73" t="s">
        <v>458</v>
      </c>
      <c r="F25" s="68"/>
      <c r="G25" s="73" t="s">
        <v>459</v>
      </c>
      <c r="H25" s="73" t="s">
        <v>460</v>
      </c>
      <c r="I25" s="68"/>
    </row>
    <row r="26" spans="1:9" s="38" customFormat="1" ht="15" customHeight="1">
      <c r="A26" s="72" t="s">
        <v>461</v>
      </c>
      <c r="B26" s="73" t="s">
        <v>462</v>
      </c>
      <c r="C26" s="68">
        <v>378.3</v>
      </c>
      <c r="D26" s="73" t="s">
        <v>463</v>
      </c>
      <c r="E26" s="73" t="s">
        <v>464</v>
      </c>
      <c r="F26" s="68"/>
      <c r="G26" s="73" t="s">
        <v>465</v>
      </c>
      <c r="H26" s="73" t="s">
        <v>466</v>
      </c>
      <c r="I26" s="68"/>
    </row>
    <row r="27" spans="1:9" s="38" customFormat="1" ht="15" customHeight="1">
      <c r="A27" s="72" t="s">
        <v>467</v>
      </c>
      <c r="B27" s="73" t="s">
        <v>468</v>
      </c>
      <c r="C27" s="68"/>
      <c r="D27" s="73" t="s">
        <v>469</v>
      </c>
      <c r="E27" s="73" t="s">
        <v>470</v>
      </c>
      <c r="F27" s="68"/>
      <c r="G27" s="73" t="s">
        <v>471</v>
      </c>
      <c r="H27" s="73" t="s">
        <v>472</v>
      </c>
      <c r="I27" s="68"/>
    </row>
    <row r="28" spans="1:9" s="38" customFormat="1" ht="15" customHeight="1">
      <c r="A28" s="72" t="s">
        <v>473</v>
      </c>
      <c r="B28" s="73" t="s">
        <v>474</v>
      </c>
      <c r="C28" s="68">
        <v>5.6</v>
      </c>
      <c r="D28" s="73" t="s">
        <v>475</v>
      </c>
      <c r="E28" s="73" t="s">
        <v>476</v>
      </c>
      <c r="F28" s="68"/>
      <c r="G28" s="73" t="s">
        <v>477</v>
      </c>
      <c r="H28" s="73" t="s">
        <v>478</v>
      </c>
      <c r="I28" s="68"/>
    </row>
    <row r="29" spans="1:9" s="38" customFormat="1" ht="15" customHeight="1">
      <c r="A29" s="72" t="s">
        <v>479</v>
      </c>
      <c r="B29" s="73" t="s">
        <v>480</v>
      </c>
      <c r="C29" s="68"/>
      <c r="D29" s="73" t="s">
        <v>481</v>
      </c>
      <c r="E29" s="73" t="s">
        <v>482</v>
      </c>
      <c r="F29" s="68">
        <v>47.17</v>
      </c>
      <c r="G29" s="73" t="s">
        <v>483</v>
      </c>
      <c r="H29" s="73" t="s">
        <v>484</v>
      </c>
      <c r="I29" s="68"/>
    </row>
    <row r="30" spans="1:9" s="38" customFormat="1" ht="15" customHeight="1">
      <c r="A30" s="72" t="s">
        <v>485</v>
      </c>
      <c r="B30" s="73" t="s">
        <v>486</v>
      </c>
      <c r="C30" s="68">
        <v>1.39</v>
      </c>
      <c r="D30" s="73" t="s">
        <v>487</v>
      </c>
      <c r="E30" s="73" t="s">
        <v>488</v>
      </c>
      <c r="F30" s="68">
        <v>5.28</v>
      </c>
      <c r="G30" s="73" t="s">
        <v>489</v>
      </c>
      <c r="H30" s="73" t="s">
        <v>269</v>
      </c>
      <c r="I30" s="68"/>
    </row>
    <row r="31" spans="1:9" s="38" customFormat="1" ht="15" customHeight="1">
      <c r="A31" s="72" t="s">
        <v>490</v>
      </c>
      <c r="B31" s="73" t="s">
        <v>491</v>
      </c>
      <c r="C31" s="68"/>
      <c r="D31" s="73" t="s">
        <v>492</v>
      </c>
      <c r="E31" s="73" t="s">
        <v>493</v>
      </c>
      <c r="F31" s="68">
        <v>5</v>
      </c>
      <c r="G31" s="73" t="s">
        <v>494</v>
      </c>
      <c r="H31" s="73" t="s">
        <v>495</v>
      </c>
      <c r="I31" s="68"/>
    </row>
    <row r="32" spans="1:9" s="38" customFormat="1" ht="15" customHeight="1">
      <c r="A32" s="72" t="s">
        <v>496</v>
      </c>
      <c r="B32" s="73" t="s">
        <v>497</v>
      </c>
      <c r="C32" s="68"/>
      <c r="D32" s="73" t="s">
        <v>498</v>
      </c>
      <c r="E32" s="73" t="s">
        <v>499</v>
      </c>
      <c r="F32" s="68">
        <v>25.87</v>
      </c>
      <c r="G32" s="73" t="s">
        <v>500</v>
      </c>
      <c r="H32" s="73" t="s">
        <v>501</v>
      </c>
      <c r="I32" s="68"/>
    </row>
    <row r="33" spans="1:10" s="38" customFormat="1" ht="15" customHeight="1">
      <c r="A33" s="72" t="s">
        <v>502</v>
      </c>
      <c r="B33" s="73" t="s">
        <v>503</v>
      </c>
      <c r="C33" s="68"/>
      <c r="D33" s="73" t="s">
        <v>504</v>
      </c>
      <c r="E33" s="73" t="s">
        <v>505</v>
      </c>
      <c r="F33" s="68"/>
      <c r="G33" s="73" t="s">
        <v>506</v>
      </c>
      <c r="H33" s="73" t="s">
        <v>507</v>
      </c>
      <c r="I33" s="68"/>
    </row>
    <row r="34" spans="1:10" s="38" customFormat="1" ht="15" customHeight="1">
      <c r="A34" s="72"/>
      <c r="B34" s="73"/>
      <c r="C34" s="79"/>
      <c r="D34" s="73" t="s">
        <v>508</v>
      </c>
      <c r="E34" s="73" t="s">
        <v>509</v>
      </c>
      <c r="F34" s="68">
        <v>19.2</v>
      </c>
      <c r="G34" s="73" t="s">
        <v>510</v>
      </c>
      <c r="H34" s="73" t="s">
        <v>511</v>
      </c>
      <c r="I34" s="68"/>
    </row>
    <row r="35" spans="1:10" s="38" customFormat="1" ht="15" customHeight="1">
      <c r="A35" s="72"/>
      <c r="B35" s="73"/>
      <c r="C35" s="79"/>
      <c r="D35" s="73" t="s">
        <v>512</v>
      </c>
      <c r="E35" s="73" t="s">
        <v>513</v>
      </c>
      <c r="F35" s="68"/>
      <c r="G35" s="73" t="s">
        <v>514</v>
      </c>
      <c r="H35" s="73" t="s">
        <v>269</v>
      </c>
      <c r="I35" s="68"/>
    </row>
    <row r="36" spans="1:10" s="38" customFormat="1" ht="15" customHeight="1">
      <c r="A36" s="72"/>
      <c r="B36" s="73"/>
      <c r="C36" s="79"/>
      <c r="D36" s="73" t="s">
        <v>515</v>
      </c>
      <c r="E36" s="73" t="s">
        <v>516</v>
      </c>
      <c r="F36" s="68"/>
      <c r="G36" s="73"/>
      <c r="H36" s="73"/>
      <c r="I36" s="79"/>
    </row>
    <row r="37" spans="1:10" s="38" customFormat="1" ht="15" customHeight="1">
      <c r="A37" s="72"/>
      <c r="B37" s="73"/>
      <c r="C37" s="79"/>
      <c r="D37" s="73" t="s">
        <v>517</v>
      </c>
      <c r="E37" s="73" t="s">
        <v>518</v>
      </c>
      <c r="F37" s="68"/>
      <c r="G37" s="73"/>
      <c r="H37" s="73"/>
      <c r="I37" s="79"/>
    </row>
    <row r="38" spans="1:10" s="38" customFormat="1" ht="15" customHeight="1">
      <c r="A38" s="72"/>
      <c r="B38" s="73"/>
      <c r="C38" s="79"/>
      <c r="D38" s="73" t="s">
        <v>519</v>
      </c>
      <c r="E38" s="73" t="s">
        <v>520</v>
      </c>
      <c r="F38" s="68"/>
      <c r="G38" s="73"/>
      <c r="H38" s="73"/>
      <c r="I38" s="79"/>
    </row>
    <row r="39" spans="1:10" s="38" customFormat="1" ht="15" customHeight="1">
      <c r="A39" s="72"/>
      <c r="B39" s="73"/>
      <c r="C39" s="79"/>
      <c r="D39" s="73" t="s">
        <v>521</v>
      </c>
      <c r="E39" s="73" t="s">
        <v>522</v>
      </c>
      <c r="F39" s="68"/>
      <c r="G39" s="73"/>
      <c r="H39" s="73"/>
      <c r="I39" s="79"/>
    </row>
    <row r="40" spans="1:10" s="38" customFormat="1" ht="15" customHeight="1">
      <c r="A40" s="123" t="s">
        <v>523</v>
      </c>
      <c r="B40" s="124"/>
      <c r="C40" s="68">
        <f>C7+C21</f>
        <v>1309.25</v>
      </c>
      <c r="D40" s="124" t="s">
        <v>524</v>
      </c>
      <c r="E40" s="124"/>
      <c r="F40" s="124" t="s">
        <v>524</v>
      </c>
      <c r="G40" s="124" t="s">
        <v>524</v>
      </c>
      <c r="H40" s="124" t="s">
        <v>524</v>
      </c>
      <c r="I40" s="68">
        <f>F7+I7+I24</f>
        <v>385.17</v>
      </c>
      <c r="J40" s="86"/>
    </row>
    <row r="41" spans="1:10" s="38" customFormat="1" ht="12.75" customHeight="1">
      <c r="A41" s="140" t="s">
        <v>525</v>
      </c>
      <c r="B41" s="140"/>
      <c r="C41" s="140" t="s">
        <v>53</v>
      </c>
      <c r="D41" s="140" t="s">
        <v>53</v>
      </c>
      <c r="E41" s="140" t="s">
        <v>53</v>
      </c>
      <c r="F41" s="140" t="s">
        <v>53</v>
      </c>
      <c r="G41" s="140" t="s">
        <v>53</v>
      </c>
      <c r="H41" s="140" t="s">
        <v>53</v>
      </c>
      <c r="I41" s="140" t="s">
        <v>53</v>
      </c>
    </row>
    <row r="42" spans="1:10" ht="12.75" customHeight="1">
      <c r="C42" s="15"/>
      <c r="D42" s="15"/>
      <c r="E42" s="15"/>
    </row>
    <row r="43" spans="1:10" ht="12.75" customHeight="1">
      <c r="C43" s="15"/>
      <c r="D43" s="15"/>
      <c r="E43" s="15"/>
    </row>
    <row r="44" spans="1:10" ht="12.75" customHeight="1">
      <c r="C44" s="15"/>
      <c r="D44" s="15"/>
      <c r="E44" s="15"/>
    </row>
    <row r="45" spans="1:10" ht="12.75" customHeight="1">
      <c r="C45" s="15"/>
      <c r="D45" s="15"/>
      <c r="E45" s="15"/>
    </row>
    <row r="46" spans="1:10" ht="12.75" customHeight="1">
      <c r="C46" s="15"/>
      <c r="D46" s="15"/>
      <c r="E46" s="15"/>
    </row>
    <row r="47" spans="1:10" ht="12.75" customHeight="1">
      <c r="C47" s="15"/>
      <c r="D47" s="15"/>
      <c r="E47" s="15"/>
    </row>
    <row r="48" spans="1:10" ht="12.75" customHeight="1">
      <c r="C48" s="15"/>
      <c r="D48" s="15"/>
      <c r="E48" s="15"/>
    </row>
    <row r="49" spans="3:5" ht="12.75" customHeight="1">
      <c r="C49" s="15"/>
      <c r="D49" s="15"/>
      <c r="E49" s="15"/>
    </row>
    <row r="50" spans="3:5" ht="12.75" customHeight="1">
      <c r="C50" s="15"/>
      <c r="D50" s="15"/>
      <c r="E50" s="15"/>
    </row>
    <row r="51" spans="3:5" ht="12.75" customHeight="1">
      <c r="C51" s="15"/>
      <c r="D51" s="15"/>
      <c r="E51" s="15"/>
    </row>
    <row r="52" spans="3:5" ht="12.75" customHeight="1">
      <c r="C52" s="15"/>
      <c r="D52" s="15"/>
      <c r="E52" s="15"/>
    </row>
    <row r="53" spans="3:5" ht="12.75" customHeight="1">
      <c r="C53" s="15"/>
      <c r="D53" s="15"/>
      <c r="E53" s="15"/>
    </row>
    <row r="54" spans="3:5" ht="12.75" customHeight="1">
      <c r="C54" s="15"/>
      <c r="D54" s="15"/>
      <c r="E54" s="15"/>
    </row>
    <row r="55" spans="3:5" ht="12.75" customHeight="1">
      <c r="C55" s="15"/>
      <c r="D55" s="15"/>
      <c r="E55" s="15"/>
    </row>
    <row r="56" spans="3:5" ht="12.75" customHeight="1">
      <c r="C56" s="15"/>
      <c r="D56" s="15"/>
      <c r="E56" s="15"/>
    </row>
    <row r="57" spans="3:5" ht="12.75" customHeight="1">
      <c r="C57" s="15"/>
      <c r="D57" s="15"/>
      <c r="E57" s="15"/>
    </row>
    <row r="58" spans="3:5" ht="12.75" customHeight="1">
      <c r="C58" s="15"/>
      <c r="D58" s="15"/>
      <c r="E58" s="15"/>
    </row>
    <row r="59" spans="3:5" ht="12.75" customHeight="1">
      <c r="C59" s="15"/>
      <c r="D59" s="15"/>
      <c r="E59" s="15"/>
    </row>
    <row r="60" spans="3:5" ht="12.75" customHeight="1">
      <c r="C60" s="15"/>
      <c r="D60" s="15"/>
      <c r="E60" s="15"/>
    </row>
    <row r="61" spans="3:5" ht="12.75" customHeight="1">
      <c r="C61" s="15"/>
      <c r="D61" s="15"/>
      <c r="E61" s="15"/>
    </row>
    <row r="62" spans="3:5" ht="12.75" customHeight="1">
      <c r="C62" s="15"/>
      <c r="D62" s="15"/>
      <c r="E62" s="15"/>
    </row>
    <row r="63" spans="3:5" ht="12.75" customHeight="1">
      <c r="C63" s="15"/>
      <c r="D63" s="15"/>
      <c r="E63" s="15"/>
    </row>
  </sheetData>
  <mergeCells count="17">
    <mergeCell ref="A1:I1"/>
    <mergeCell ref="A4:C4"/>
    <mergeCell ref="D4:I4"/>
    <mergeCell ref="A40:B40"/>
    <mergeCell ref="D40:H40"/>
    <mergeCell ref="H2:I2"/>
    <mergeCell ref="H3:I3"/>
    <mergeCell ref="A41:I41"/>
    <mergeCell ref="A5:A6"/>
    <mergeCell ref="B5:B6"/>
    <mergeCell ref="C5:C6"/>
    <mergeCell ref="D5:D6"/>
    <mergeCell ref="E5:E6"/>
    <mergeCell ref="F5:F6"/>
    <mergeCell ref="G5:G6"/>
    <mergeCell ref="H5:H6"/>
    <mergeCell ref="I5:I6"/>
  </mergeCells>
  <phoneticPr fontId="39"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3" sqref="B13"/>
    </sheetView>
  </sheetViews>
  <sheetFormatPr defaultColWidth="9" defaultRowHeight="15.6"/>
  <cols>
    <col min="1" max="1" width="13" style="8" customWidth="1"/>
    <col min="2" max="2" width="43.375" style="9" customWidth="1"/>
    <col min="3" max="4" width="14.875" style="9" customWidth="1"/>
    <col min="5" max="5" width="15.375" style="10" customWidth="1"/>
    <col min="6" max="6" width="14.625" style="10" customWidth="1"/>
    <col min="7" max="7" width="16" style="10" customWidth="1"/>
    <col min="8" max="8" width="14.5" style="9" customWidth="1"/>
    <col min="9" max="255" width="9.375" style="9"/>
    <col min="256" max="258" width="7.625" style="9" customWidth="1"/>
    <col min="259" max="259" width="55.125" style="9" customWidth="1"/>
    <col min="260" max="260" width="27.875" style="9" customWidth="1"/>
    <col min="261" max="263" width="19.125" style="9" customWidth="1"/>
    <col min="264" max="511" width="9.375" style="9"/>
    <col min="512" max="514" width="7.625" style="9" customWidth="1"/>
    <col min="515" max="515" width="55.125" style="9" customWidth="1"/>
    <col min="516" max="516" width="27.875" style="9" customWidth="1"/>
    <col min="517" max="519" width="19.125" style="9" customWidth="1"/>
    <col min="520" max="767" width="9.375" style="9"/>
    <col min="768" max="770" width="7.625" style="9" customWidth="1"/>
    <col min="771" max="771" width="55.125" style="9" customWidth="1"/>
    <col min="772" max="772" width="27.875" style="9" customWidth="1"/>
    <col min="773" max="775" width="19.125" style="9" customWidth="1"/>
    <col min="776" max="1023" width="9.375" style="9"/>
    <col min="1024" max="1026" width="7.625" style="9" customWidth="1"/>
    <col min="1027" max="1027" width="55.125" style="9" customWidth="1"/>
    <col min="1028" max="1028" width="27.875" style="9" customWidth="1"/>
    <col min="1029" max="1031" width="19.125" style="9" customWidth="1"/>
    <col min="1032" max="1279" width="9.375" style="9"/>
    <col min="1280" max="1282" width="7.625" style="9" customWidth="1"/>
    <col min="1283" max="1283" width="55.125" style="9" customWidth="1"/>
    <col min="1284" max="1284" width="27.875" style="9" customWidth="1"/>
    <col min="1285" max="1287" width="19.125" style="9" customWidth="1"/>
    <col min="1288" max="1535" width="9.375" style="9"/>
    <col min="1536" max="1538" width="7.625" style="9" customWidth="1"/>
    <col min="1539" max="1539" width="55.125" style="9" customWidth="1"/>
    <col min="1540" max="1540" width="27.875" style="9" customWidth="1"/>
    <col min="1541" max="1543" width="19.125" style="9" customWidth="1"/>
    <col min="1544" max="1791" width="9.375" style="9"/>
    <col min="1792" max="1794" width="7.625" style="9" customWidth="1"/>
    <col min="1795" max="1795" width="55.125" style="9" customWidth="1"/>
    <col min="1796" max="1796" width="27.875" style="9" customWidth="1"/>
    <col min="1797" max="1799" width="19.125" style="9" customWidth="1"/>
    <col min="1800" max="2047" width="9.375" style="9"/>
    <col min="2048" max="2050" width="7.625" style="9" customWidth="1"/>
    <col min="2051" max="2051" width="55.125" style="9" customWidth="1"/>
    <col min="2052" max="2052" width="27.875" style="9" customWidth="1"/>
    <col min="2053" max="2055" width="19.125" style="9" customWidth="1"/>
    <col min="2056" max="2303" width="9.375" style="9"/>
    <col min="2304" max="2306" width="7.625" style="9" customWidth="1"/>
    <col min="2307" max="2307" width="55.125" style="9" customWidth="1"/>
    <col min="2308" max="2308" width="27.875" style="9" customWidth="1"/>
    <col min="2309" max="2311" width="19.125" style="9" customWidth="1"/>
    <col min="2312" max="2559" width="9.375" style="9"/>
    <col min="2560" max="2562" width="7.625" style="9" customWidth="1"/>
    <col min="2563" max="2563" width="55.125" style="9" customWidth="1"/>
    <col min="2564" max="2564" width="27.875" style="9" customWidth="1"/>
    <col min="2565" max="2567" width="19.125" style="9" customWidth="1"/>
    <col min="2568" max="2815" width="9.375" style="9"/>
    <col min="2816" max="2818" width="7.625" style="9" customWidth="1"/>
    <col min="2819" max="2819" width="55.125" style="9" customWidth="1"/>
    <col min="2820" max="2820" width="27.875" style="9" customWidth="1"/>
    <col min="2821" max="2823" width="19.125" style="9" customWidth="1"/>
    <col min="2824" max="3071" width="9.375" style="9"/>
    <col min="3072" max="3074" width="7.625" style="9" customWidth="1"/>
    <col min="3075" max="3075" width="55.125" style="9" customWidth="1"/>
    <col min="3076" max="3076" width="27.875" style="9" customWidth="1"/>
    <col min="3077" max="3079" width="19.125" style="9" customWidth="1"/>
    <col min="3080" max="3327" width="9.375" style="9"/>
    <col min="3328" max="3330" width="7.625" style="9" customWidth="1"/>
    <col min="3331" max="3331" width="55.125" style="9" customWidth="1"/>
    <col min="3332" max="3332" width="27.875" style="9" customWidth="1"/>
    <col min="3333" max="3335" width="19.125" style="9" customWidth="1"/>
    <col min="3336" max="3583" width="9.375" style="9"/>
    <col min="3584" max="3586" width="7.625" style="9" customWidth="1"/>
    <col min="3587" max="3587" width="55.125" style="9" customWidth="1"/>
    <col min="3588" max="3588" width="27.875" style="9" customWidth="1"/>
    <col min="3589" max="3591" width="19.125" style="9" customWidth="1"/>
    <col min="3592" max="3839" width="9.375" style="9"/>
    <col min="3840" max="3842" width="7.625" style="9" customWidth="1"/>
    <col min="3843" max="3843" width="55.125" style="9" customWidth="1"/>
    <col min="3844" max="3844" width="27.875" style="9" customWidth="1"/>
    <col min="3845" max="3847" width="19.125" style="9" customWidth="1"/>
    <col min="3848" max="4095" width="9.375" style="9"/>
    <col min="4096" max="4098" width="7.625" style="9" customWidth="1"/>
    <col min="4099" max="4099" width="55.125" style="9" customWidth="1"/>
    <col min="4100" max="4100" width="27.875" style="9" customWidth="1"/>
    <col min="4101" max="4103" width="19.125" style="9" customWidth="1"/>
    <col min="4104" max="4351" width="9.375" style="9"/>
    <col min="4352" max="4354" width="7.625" style="9" customWidth="1"/>
    <col min="4355" max="4355" width="55.125" style="9" customWidth="1"/>
    <col min="4356" max="4356" width="27.875" style="9" customWidth="1"/>
    <col min="4357" max="4359" width="19.125" style="9" customWidth="1"/>
    <col min="4360" max="4607" width="9.375" style="9"/>
    <col min="4608" max="4610" width="7.625" style="9" customWidth="1"/>
    <col min="4611" max="4611" width="55.125" style="9" customWidth="1"/>
    <col min="4612" max="4612" width="27.875" style="9" customWidth="1"/>
    <col min="4613" max="4615" width="19.125" style="9" customWidth="1"/>
    <col min="4616" max="4863" width="9.375" style="9"/>
    <col min="4864" max="4866" width="7.625" style="9" customWidth="1"/>
    <col min="4867" max="4867" width="55.125" style="9" customWidth="1"/>
    <col min="4868" max="4868" width="27.875" style="9" customWidth="1"/>
    <col min="4869" max="4871" width="19.125" style="9" customWidth="1"/>
    <col min="4872" max="5119" width="9.375" style="9"/>
    <col min="5120" max="5122" width="7.625" style="9" customWidth="1"/>
    <col min="5123" max="5123" width="55.125" style="9" customWidth="1"/>
    <col min="5124" max="5124" width="27.875" style="9" customWidth="1"/>
    <col min="5125" max="5127" width="19.125" style="9" customWidth="1"/>
    <col min="5128" max="5375" width="9.375" style="9"/>
    <col min="5376" max="5378" width="7.625" style="9" customWidth="1"/>
    <col min="5379" max="5379" width="55.125" style="9" customWidth="1"/>
    <col min="5380" max="5380" width="27.875" style="9" customWidth="1"/>
    <col min="5381" max="5383" width="19.125" style="9" customWidth="1"/>
    <col min="5384" max="5631" width="9.375" style="9"/>
    <col min="5632" max="5634" width="7.625" style="9" customWidth="1"/>
    <col min="5635" max="5635" width="55.125" style="9" customWidth="1"/>
    <col min="5636" max="5636" width="27.875" style="9" customWidth="1"/>
    <col min="5637" max="5639" width="19.125" style="9" customWidth="1"/>
    <col min="5640" max="5887" width="9.375" style="9"/>
    <col min="5888" max="5890" width="7.625" style="9" customWidth="1"/>
    <col min="5891" max="5891" width="55.125" style="9" customWidth="1"/>
    <col min="5892" max="5892" width="27.875" style="9" customWidth="1"/>
    <col min="5893" max="5895" width="19.125" style="9" customWidth="1"/>
    <col min="5896" max="6143" width="9.375" style="9"/>
    <col min="6144" max="6146" width="7.625" style="9" customWidth="1"/>
    <col min="6147" max="6147" width="55.125" style="9" customWidth="1"/>
    <col min="6148" max="6148" width="27.875" style="9" customWidth="1"/>
    <col min="6149" max="6151" width="19.125" style="9" customWidth="1"/>
    <col min="6152" max="6399" width="9.375" style="9"/>
    <col min="6400" max="6402" width="7.625" style="9" customWidth="1"/>
    <col min="6403" max="6403" width="55.125" style="9" customWidth="1"/>
    <col min="6404" max="6404" width="27.875" style="9" customWidth="1"/>
    <col min="6405" max="6407" width="19.125" style="9" customWidth="1"/>
    <col min="6408" max="6655" width="9.375" style="9"/>
    <col min="6656" max="6658" width="7.625" style="9" customWidth="1"/>
    <col min="6659" max="6659" width="55.125" style="9" customWidth="1"/>
    <col min="6660" max="6660" width="27.875" style="9" customWidth="1"/>
    <col min="6661" max="6663" width="19.125" style="9" customWidth="1"/>
    <col min="6664" max="6911" width="9.375" style="9"/>
    <col min="6912" max="6914" width="7.625" style="9" customWidth="1"/>
    <col min="6915" max="6915" width="55.125" style="9" customWidth="1"/>
    <col min="6916" max="6916" width="27.875" style="9" customWidth="1"/>
    <col min="6917" max="6919" width="19.125" style="9" customWidth="1"/>
    <col min="6920" max="7167" width="9.375" style="9"/>
    <col min="7168" max="7170" width="7.625" style="9" customWidth="1"/>
    <col min="7171" max="7171" width="55.125" style="9" customWidth="1"/>
    <col min="7172" max="7172" width="27.875" style="9" customWidth="1"/>
    <col min="7173" max="7175" width="19.125" style="9" customWidth="1"/>
    <col min="7176" max="7423" width="9.375" style="9"/>
    <col min="7424" max="7426" width="7.625" style="9" customWidth="1"/>
    <col min="7427" max="7427" width="55.125" style="9" customWidth="1"/>
    <col min="7428" max="7428" width="27.875" style="9" customWidth="1"/>
    <col min="7429" max="7431" width="19.125" style="9" customWidth="1"/>
    <col min="7432" max="7679" width="9.375" style="9"/>
    <col min="7680" max="7682" width="7.625" style="9" customWidth="1"/>
    <col min="7683" max="7683" width="55.125" style="9" customWidth="1"/>
    <col min="7684" max="7684" width="27.875" style="9" customWidth="1"/>
    <col min="7685" max="7687" width="19.125" style="9" customWidth="1"/>
    <col min="7688" max="7935" width="9.375" style="9"/>
    <col min="7936" max="7938" width="7.625" style="9" customWidth="1"/>
    <col min="7939" max="7939" width="55.125" style="9" customWidth="1"/>
    <col min="7940" max="7940" width="27.875" style="9" customWidth="1"/>
    <col min="7941" max="7943" width="19.125" style="9" customWidth="1"/>
    <col min="7944" max="8191" width="9.375" style="9"/>
    <col min="8192" max="8194" width="7.625" style="9" customWidth="1"/>
    <col min="8195" max="8195" width="55.125" style="9" customWidth="1"/>
    <col min="8196" max="8196" width="27.875" style="9" customWidth="1"/>
    <col min="8197" max="8199" width="19.125" style="9" customWidth="1"/>
    <col min="8200" max="8447" width="9.375" style="9"/>
    <col min="8448" max="8450" width="7.625" style="9" customWidth="1"/>
    <col min="8451" max="8451" width="55.125" style="9" customWidth="1"/>
    <col min="8452" max="8452" width="27.875" style="9" customWidth="1"/>
    <col min="8453" max="8455" width="19.125" style="9" customWidth="1"/>
    <col min="8456" max="8703" width="9.375" style="9"/>
    <col min="8704" max="8706" width="7.625" style="9" customWidth="1"/>
    <col min="8707" max="8707" width="55.125" style="9" customWidth="1"/>
    <col min="8708" max="8708" width="27.875" style="9" customWidth="1"/>
    <col min="8709" max="8711" width="19.125" style="9" customWidth="1"/>
    <col min="8712" max="8959" width="9.375" style="9"/>
    <col min="8960" max="8962" width="7.625" style="9" customWidth="1"/>
    <col min="8963" max="8963" width="55.125" style="9" customWidth="1"/>
    <col min="8964" max="8964" width="27.875" style="9" customWidth="1"/>
    <col min="8965" max="8967" width="19.125" style="9" customWidth="1"/>
    <col min="8968" max="9215" width="9.375" style="9"/>
    <col min="9216" max="9218" width="7.625" style="9" customWidth="1"/>
    <col min="9219" max="9219" width="55.125" style="9" customWidth="1"/>
    <col min="9220" max="9220" width="27.875" style="9" customWidth="1"/>
    <col min="9221" max="9223" width="19.125" style="9" customWidth="1"/>
    <col min="9224" max="9471" width="9.375" style="9"/>
    <col min="9472" max="9474" width="7.625" style="9" customWidth="1"/>
    <col min="9475" max="9475" width="55.125" style="9" customWidth="1"/>
    <col min="9476" max="9476" width="27.875" style="9" customWidth="1"/>
    <col min="9477" max="9479" width="19.125" style="9" customWidth="1"/>
    <col min="9480" max="9727" width="9.375" style="9"/>
    <col min="9728" max="9730" width="7.625" style="9" customWidth="1"/>
    <col min="9731" max="9731" width="55.125" style="9" customWidth="1"/>
    <col min="9732" max="9732" width="27.875" style="9" customWidth="1"/>
    <col min="9733" max="9735" width="19.125" style="9" customWidth="1"/>
    <col min="9736" max="9983" width="9.375" style="9"/>
    <col min="9984" max="9986" width="7.625" style="9" customWidth="1"/>
    <col min="9987" max="9987" width="55.125" style="9" customWidth="1"/>
    <col min="9988" max="9988" width="27.875" style="9" customWidth="1"/>
    <col min="9989" max="9991" width="19.125" style="9" customWidth="1"/>
    <col min="9992" max="10239" width="9.375" style="9"/>
    <col min="10240" max="10242" width="7.625" style="9" customWidth="1"/>
    <col min="10243" max="10243" width="55.125" style="9" customWidth="1"/>
    <col min="10244" max="10244" width="27.875" style="9" customWidth="1"/>
    <col min="10245" max="10247" width="19.125" style="9" customWidth="1"/>
    <col min="10248" max="10495" width="9.375" style="9"/>
    <col min="10496" max="10498" width="7.625" style="9" customWidth="1"/>
    <col min="10499" max="10499" width="55.125" style="9" customWidth="1"/>
    <col min="10500" max="10500" width="27.875" style="9" customWidth="1"/>
    <col min="10501" max="10503" width="19.125" style="9" customWidth="1"/>
    <col min="10504" max="10751" width="9.375" style="9"/>
    <col min="10752" max="10754" width="7.625" style="9" customWidth="1"/>
    <col min="10755" max="10755" width="55.125" style="9" customWidth="1"/>
    <col min="10756" max="10756" width="27.875" style="9" customWidth="1"/>
    <col min="10757" max="10759" width="19.125" style="9" customWidth="1"/>
    <col min="10760" max="11007" width="9.375" style="9"/>
    <col min="11008" max="11010" width="7.625" style="9" customWidth="1"/>
    <col min="11011" max="11011" width="55.125" style="9" customWidth="1"/>
    <col min="11012" max="11012" width="27.875" style="9" customWidth="1"/>
    <col min="11013" max="11015" width="19.125" style="9" customWidth="1"/>
    <col min="11016" max="11263" width="9.375" style="9"/>
    <col min="11264" max="11266" width="7.625" style="9" customWidth="1"/>
    <col min="11267" max="11267" width="55.125" style="9" customWidth="1"/>
    <col min="11268" max="11268" width="27.875" style="9" customWidth="1"/>
    <col min="11269" max="11271" width="19.125" style="9" customWidth="1"/>
    <col min="11272" max="11519" width="9.375" style="9"/>
    <col min="11520" max="11522" width="7.625" style="9" customWidth="1"/>
    <col min="11523" max="11523" width="55.125" style="9" customWidth="1"/>
    <col min="11524" max="11524" width="27.875" style="9" customWidth="1"/>
    <col min="11525" max="11527" width="19.125" style="9" customWidth="1"/>
    <col min="11528" max="11775" width="9.375" style="9"/>
    <col min="11776" max="11778" width="7.625" style="9" customWidth="1"/>
    <col min="11779" max="11779" width="55.125" style="9" customWidth="1"/>
    <col min="11780" max="11780" width="27.875" style="9" customWidth="1"/>
    <col min="11781" max="11783" width="19.125" style="9" customWidth="1"/>
    <col min="11784" max="12031" width="9.375" style="9"/>
    <col min="12032" max="12034" width="7.625" style="9" customWidth="1"/>
    <col min="12035" max="12035" width="55.125" style="9" customWidth="1"/>
    <col min="12036" max="12036" width="27.875" style="9" customWidth="1"/>
    <col min="12037" max="12039" width="19.125" style="9" customWidth="1"/>
    <col min="12040" max="12287" width="9.375" style="9"/>
    <col min="12288" max="12290" width="7.625" style="9" customWidth="1"/>
    <col min="12291" max="12291" width="55.125" style="9" customWidth="1"/>
    <col min="12292" max="12292" width="27.875" style="9" customWidth="1"/>
    <col min="12293" max="12295" width="19.125" style="9" customWidth="1"/>
    <col min="12296" max="12543" width="9.375" style="9"/>
    <col min="12544" max="12546" width="7.625" style="9" customWidth="1"/>
    <col min="12547" max="12547" width="55.125" style="9" customWidth="1"/>
    <col min="12548" max="12548" width="27.875" style="9" customWidth="1"/>
    <col min="12549" max="12551" width="19.125" style="9" customWidth="1"/>
    <col min="12552" max="12799" width="9.375" style="9"/>
    <col min="12800" max="12802" width="7.625" style="9" customWidth="1"/>
    <col min="12803" max="12803" width="55.125" style="9" customWidth="1"/>
    <col min="12804" max="12804" width="27.875" style="9" customWidth="1"/>
    <col min="12805" max="12807" width="19.125" style="9" customWidth="1"/>
    <col min="12808" max="13055" width="9.375" style="9"/>
    <col min="13056" max="13058" width="7.625" style="9" customWidth="1"/>
    <col min="13059" max="13059" width="55.125" style="9" customWidth="1"/>
    <col min="13060" max="13060" width="27.875" style="9" customWidth="1"/>
    <col min="13061" max="13063" width="19.125" style="9" customWidth="1"/>
    <col min="13064" max="13311" width="9.375" style="9"/>
    <col min="13312" max="13314" width="7.625" style="9" customWidth="1"/>
    <col min="13315" max="13315" width="55.125" style="9" customWidth="1"/>
    <col min="13316" max="13316" width="27.875" style="9" customWidth="1"/>
    <col min="13317" max="13319" width="19.125" style="9" customWidth="1"/>
    <col min="13320" max="13567" width="9.375" style="9"/>
    <col min="13568" max="13570" width="7.625" style="9" customWidth="1"/>
    <col min="13571" max="13571" width="55.125" style="9" customWidth="1"/>
    <col min="13572" max="13572" width="27.875" style="9" customWidth="1"/>
    <col min="13573" max="13575" width="19.125" style="9" customWidth="1"/>
    <col min="13576" max="13823" width="9.375" style="9"/>
    <col min="13824" max="13826" width="7.625" style="9" customWidth="1"/>
    <col min="13827" max="13827" width="55.125" style="9" customWidth="1"/>
    <col min="13828" max="13828" width="27.875" style="9" customWidth="1"/>
    <col min="13829" max="13831" width="19.125" style="9" customWidth="1"/>
    <col min="13832" max="14079" width="9.375" style="9"/>
    <col min="14080" max="14082" width="7.625" style="9" customWidth="1"/>
    <col min="14083" max="14083" width="55.125" style="9" customWidth="1"/>
    <col min="14084" max="14084" width="27.875" style="9" customWidth="1"/>
    <col min="14085" max="14087" width="19.125" style="9" customWidth="1"/>
    <col min="14088" max="14335" width="9.375" style="9"/>
    <col min="14336" max="14338" width="7.625" style="9" customWidth="1"/>
    <col min="14339" max="14339" width="55.125" style="9" customWidth="1"/>
    <col min="14340" max="14340" width="27.875" style="9" customWidth="1"/>
    <col min="14341" max="14343" width="19.125" style="9" customWidth="1"/>
    <col min="14344" max="14591" width="9.375" style="9"/>
    <col min="14592" max="14594" width="7.625" style="9" customWidth="1"/>
    <col min="14595" max="14595" width="55.125" style="9" customWidth="1"/>
    <col min="14596" max="14596" width="27.875" style="9" customWidth="1"/>
    <col min="14597" max="14599" width="19.125" style="9" customWidth="1"/>
    <col min="14600" max="14847" width="9.375" style="9"/>
    <col min="14848" max="14850" width="7.625" style="9" customWidth="1"/>
    <col min="14851" max="14851" width="55.125" style="9" customWidth="1"/>
    <col min="14852" max="14852" width="27.875" style="9" customWidth="1"/>
    <col min="14853" max="14855" width="19.125" style="9" customWidth="1"/>
    <col min="14856" max="15103" width="9.375" style="9"/>
    <col min="15104" max="15106" width="7.625" style="9" customWidth="1"/>
    <col min="15107" max="15107" width="55.125" style="9" customWidth="1"/>
    <col min="15108" max="15108" width="27.875" style="9" customWidth="1"/>
    <col min="15109" max="15111" width="19.125" style="9" customWidth="1"/>
    <col min="15112" max="15359" width="9.375" style="9"/>
    <col min="15360" max="15362" width="7.625" style="9" customWidth="1"/>
    <col min="15363" max="15363" width="55.125" style="9" customWidth="1"/>
    <col min="15364" max="15364" width="27.875" style="9" customWidth="1"/>
    <col min="15365" max="15367" width="19.125" style="9" customWidth="1"/>
    <col min="15368" max="15615" width="9.375" style="9"/>
    <col min="15616" max="15618" width="7.625" style="9" customWidth="1"/>
    <col min="15619" max="15619" width="55.125" style="9" customWidth="1"/>
    <col min="15620" max="15620" width="27.875" style="9" customWidth="1"/>
    <col min="15621" max="15623" width="19.125" style="9" customWidth="1"/>
    <col min="15624" max="15871" width="9.375" style="9"/>
    <col min="15872" max="15874" width="7.625" style="9" customWidth="1"/>
    <col min="15875" max="15875" width="55.125" style="9" customWidth="1"/>
    <col min="15876" max="15876" width="27.875" style="9" customWidth="1"/>
    <col min="15877" max="15879" width="19.125" style="9" customWidth="1"/>
    <col min="15880" max="16127" width="9.375" style="9"/>
    <col min="16128" max="16130" width="7.625" style="9" customWidth="1"/>
    <col min="16131" max="16131" width="55.125" style="9" customWidth="1"/>
    <col min="16132" max="16132" width="27.875" style="9" customWidth="1"/>
    <col min="16133" max="16135" width="19.125" style="9" customWidth="1"/>
    <col min="16136" max="16384" width="9.375" style="9"/>
  </cols>
  <sheetData>
    <row r="1" spans="1:10" ht="25.2">
      <c r="A1" s="113" t="s">
        <v>526</v>
      </c>
      <c r="B1" s="114"/>
      <c r="C1" s="114"/>
      <c r="D1" s="114"/>
      <c r="E1" s="114"/>
      <c r="F1" s="114"/>
      <c r="G1" s="114"/>
      <c r="H1" s="114"/>
    </row>
    <row r="2" spans="1:10" ht="15" customHeight="1">
      <c r="A2" s="4"/>
      <c r="B2" s="11"/>
      <c r="C2" s="11"/>
      <c r="D2" s="11"/>
      <c r="E2" s="11"/>
      <c r="F2" s="12"/>
      <c r="G2" s="6"/>
      <c r="H2" s="112" t="s">
        <v>527</v>
      </c>
    </row>
    <row r="3" spans="1:10" ht="15" customHeight="1">
      <c r="A3" s="67" t="s">
        <v>588</v>
      </c>
      <c r="B3" s="67"/>
      <c r="C3" s="101"/>
      <c r="D3" s="101"/>
      <c r="E3" s="102"/>
      <c r="F3" s="102"/>
      <c r="G3" s="102"/>
      <c r="H3" s="102" t="s">
        <v>3</v>
      </c>
    </row>
    <row r="4" spans="1:10" ht="20.25" customHeight="1">
      <c r="A4" s="149" t="s">
        <v>60</v>
      </c>
      <c r="B4" s="151" t="s">
        <v>61</v>
      </c>
      <c r="C4" s="151" t="s">
        <v>528</v>
      </c>
      <c r="D4" s="147" t="s">
        <v>529</v>
      </c>
      <c r="E4" s="147" t="s">
        <v>530</v>
      </c>
      <c r="F4" s="147"/>
      <c r="G4" s="147"/>
      <c r="H4" s="147" t="s">
        <v>531</v>
      </c>
    </row>
    <row r="5" spans="1:10" ht="20.25" customHeight="1">
      <c r="A5" s="150"/>
      <c r="B5" s="151"/>
      <c r="C5" s="151"/>
      <c r="D5" s="147"/>
      <c r="E5" s="103" t="s">
        <v>64</v>
      </c>
      <c r="F5" s="103" t="s">
        <v>276</v>
      </c>
      <c r="G5" s="103" t="s">
        <v>277</v>
      </c>
      <c r="H5" s="147"/>
    </row>
    <row r="6" spans="1:10" ht="21" customHeight="1">
      <c r="A6" s="148" t="s">
        <v>64</v>
      </c>
      <c r="B6" s="148"/>
      <c r="C6" s="104"/>
      <c r="D6" s="105">
        <v>5.38</v>
      </c>
      <c r="E6" s="105">
        <v>5.38</v>
      </c>
      <c r="F6" s="105"/>
      <c r="G6" s="105">
        <v>5.38</v>
      </c>
      <c r="H6" s="104"/>
    </row>
    <row r="7" spans="1:10" ht="29.1" customHeight="1">
      <c r="A7" s="106" t="s">
        <v>122</v>
      </c>
      <c r="B7" s="106" t="s">
        <v>602</v>
      </c>
      <c r="C7" s="104"/>
      <c r="D7" s="105">
        <v>4.53</v>
      </c>
      <c r="E7" s="105">
        <v>4.53</v>
      </c>
      <c r="F7" s="105"/>
      <c r="G7" s="105">
        <v>4.53</v>
      </c>
      <c r="H7" s="104"/>
    </row>
    <row r="8" spans="1:10" ht="29.1" customHeight="1">
      <c r="A8" s="106" t="s">
        <v>170</v>
      </c>
      <c r="B8" s="106" t="s">
        <v>171</v>
      </c>
      <c r="C8" s="104"/>
      <c r="D8" s="105">
        <v>4.53</v>
      </c>
      <c r="E8" s="105">
        <v>4.53</v>
      </c>
      <c r="F8" s="105"/>
      <c r="G8" s="105">
        <v>4.53</v>
      </c>
      <c r="H8" s="104"/>
    </row>
    <row r="9" spans="1:10" ht="29.1" customHeight="1">
      <c r="A9" s="106" t="s">
        <v>172</v>
      </c>
      <c r="B9" s="106" t="s">
        <v>173</v>
      </c>
      <c r="C9" s="104"/>
      <c r="D9" s="105">
        <v>4.53</v>
      </c>
      <c r="E9" s="105">
        <v>4.53</v>
      </c>
      <c r="F9" s="105"/>
      <c r="G9" s="105">
        <v>4.53</v>
      </c>
      <c r="H9" s="104"/>
    </row>
    <row r="10" spans="1:10" ht="29.1" customHeight="1">
      <c r="A10" s="95" t="s">
        <v>206</v>
      </c>
      <c r="B10" s="95" t="s">
        <v>603</v>
      </c>
      <c r="C10" s="104"/>
      <c r="D10" s="104">
        <v>0.45</v>
      </c>
      <c r="E10" s="104">
        <v>0.45</v>
      </c>
      <c r="F10" s="104"/>
      <c r="G10" s="104">
        <v>0.45</v>
      </c>
      <c r="H10" s="104"/>
    </row>
    <row r="11" spans="1:10" ht="29.1" customHeight="1">
      <c r="A11" s="106" t="s">
        <v>233</v>
      </c>
      <c r="B11" s="106" t="s">
        <v>234</v>
      </c>
      <c r="C11" s="104"/>
      <c r="D11" s="104">
        <v>0.45</v>
      </c>
      <c r="E11" s="104">
        <v>0.45</v>
      </c>
      <c r="F11" s="104"/>
      <c r="G11" s="104">
        <v>0.45</v>
      </c>
      <c r="H11" s="104"/>
    </row>
    <row r="12" spans="1:10" ht="29.1" customHeight="1">
      <c r="A12" s="106" t="s">
        <v>235</v>
      </c>
      <c r="B12" s="107" t="s">
        <v>173</v>
      </c>
      <c r="C12" s="104"/>
      <c r="D12" s="104">
        <v>0.45</v>
      </c>
      <c r="E12" s="104">
        <v>0.45</v>
      </c>
      <c r="F12" s="104"/>
      <c r="G12" s="104">
        <v>0.45</v>
      </c>
      <c r="H12" s="104"/>
    </row>
    <row r="13" spans="1:10" s="7" customFormat="1" ht="29.1" customHeight="1">
      <c r="A13" s="106" t="s">
        <v>268</v>
      </c>
      <c r="B13" s="106" t="s">
        <v>604</v>
      </c>
      <c r="C13" s="104"/>
      <c r="D13" s="104">
        <v>0.4</v>
      </c>
      <c r="E13" s="104">
        <v>0.4</v>
      </c>
      <c r="F13" s="104"/>
      <c r="G13" s="104">
        <v>0.4</v>
      </c>
      <c r="H13" s="108"/>
    </row>
    <row r="14" spans="1:10" ht="29.1" customHeight="1">
      <c r="A14" s="95" t="s">
        <v>270</v>
      </c>
      <c r="B14" s="95" t="s">
        <v>271</v>
      </c>
      <c r="C14" s="104"/>
      <c r="D14" s="104">
        <v>0.4</v>
      </c>
      <c r="E14" s="104">
        <v>0.4</v>
      </c>
      <c r="F14" s="104"/>
      <c r="G14" s="104">
        <v>0.4</v>
      </c>
      <c r="H14" s="104"/>
    </row>
    <row r="15" spans="1:10" ht="21" customHeight="1">
      <c r="A15" s="109" t="s">
        <v>272</v>
      </c>
      <c r="B15" s="104" t="s">
        <v>273</v>
      </c>
      <c r="C15" s="104"/>
      <c r="D15" s="104">
        <v>0.4</v>
      </c>
      <c r="E15" s="104">
        <v>0.4</v>
      </c>
      <c r="F15" s="104"/>
      <c r="G15" s="104">
        <v>0.4</v>
      </c>
      <c r="H15" s="104"/>
    </row>
    <row r="16" spans="1:10" ht="21" customHeight="1">
      <c r="A16" s="110" t="s">
        <v>601</v>
      </c>
      <c r="B16" s="111"/>
      <c r="C16" s="111"/>
      <c r="D16" s="111"/>
      <c r="E16" s="111"/>
      <c r="F16" s="111"/>
      <c r="G16" s="111"/>
      <c r="H16" s="111"/>
      <c r="I16" s="13"/>
      <c r="J16" s="13"/>
    </row>
    <row r="17" spans="5:7" ht="21" customHeight="1">
      <c r="E17" s="9"/>
      <c r="F17" s="9"/>
      <c r="G17" s="9"/>
    </row>
    <row r="18" spans="5:7" ht="21" customHeight="1">
      <c r="E18" s="9"/>
      <c r="F18" s="9"/>
      <c r="G18" s="9"/>
    </row>
    <row r="19" spans="5:7" ht="21" customHeight="1">
      <c r="E19" s="9"/>
      <c r="F19" s="9"/>
      <c r="G19" s="9"/>
    </row>
    <row r="20" spans="5:7" ht="21" customHeight="1">
      <c r="E20" s="9"/>
      <c r="F20" s="9"/>
      <c r="G20" s="9"/>
    </row>
    <row r="21" spans="5:7" ht="21" customHeight="1">
      <c r="E21" s="9"/>
      <c r="F21" s="9"/>
      <c r="G21" s="9"/>
    </row>
    <row r="22" spans="5:7" ht="21" customHeight="1">
      <c r="E22" s="9"/>
      <c r="F22" s="9"/>
      <c r="G22" s="9"/>
    </row>
    <row r="23" spans="5:7" ht="21" customHeight="1">
      <c r="E23" s="9"/>
      <c r="F23" s="9"/>
      <c r="G23" s="9"/>
    </row>
    <row r="24" spans="5:7" ht="21" customHeight="1">
      <c r="E24" s="9"/>
      <c r="F24" s="9"/>
      <c r="G24" s="9"/>
    </row>
    <row r="25" spans="5:7" ht="21" customHeight="1">
      <c r="E25" s="9"/>
      <c r="F25" s="9"/>
      <c r="G25" s="9"/>
    </row>
    <row r="26" spans="5:7" ht="21" customHeight="1">
      <c r="E26" s="9"/>
      <c r="F26" s="9"/>
      <c r="G26" s="9"/>
    </row>
    <row r="27" spans="5:7" ht="21" customHeight="1">
      <c r="E27" s="9"/>
      <c r="F27" s="9"/>
      <c r="G27" s="9"/>
    </row>
    <row r="28" spans="5:7" ht="21" customHeight="1">
      <c r="E28" s="9"/>
      <c r="F28" s="9"/>
      <c r="G28" s="9"/>
    </row>
    <row r="29" spans="5:7" ht="21" customHeight="1">
      <c r="E29" s="9"/>
      <c r="F29" s="9"/>
      <c r="G29" s="9"/>
    </row>
    <row r="30" spans="5:7" ht="21" customHeight="1">
      <c r="E30" s="9"/>
      <c r="F30" s="9"/>
      <c r="G30" s="9"/>
    </row>
    <row r="31" spans="5:7" ht="21" customHeight="1">
      <c r="E31" s="9"/>
      <c r="F31" s="9"/>
      <c r="G31" s="9"/>
    </row>
    <row r="32" spans="5:7">
      <c r="E32" s="9"/>
      <c r="F32" s="9"/>
      <c r="G32" s="9"/>
    </row>
    <row r="33" spans="5:7">
      <c r="E33" s="9"/>
      <c r="F33" s="9"/>
      <c r="G33" s="9"/>
    </row>
    <row r="34" spans="5:7">
      <c r="E34" s="9"/>
      <c r="F34" s="9"/>
      <c r="G34" s="9"/>
    </row>
    <row r="35" spans="5:7">
      <c r="E35" s="9"/>
      <c r="F35" s="9"/>
      <c r="G35" s="9"/>
    </row>
    <row r="36" spans="5:7">
      <c r="E36" s="9"/>
      <c r="F36" s="9"/>
      <c r="G36" s="9"/>
    </row>
    <row r="37" spans="5:7">
      <c r="E37" s="9"/>
      <c r="F37" s="9"/>
      <c r="G37" s="9"/>
    </row>
    <row r="38" spans="5:7">
      <c r="E38" s="9"/>
      <c r="F38" s="9"/>
      <c r="G38" s="9"/>
    </row>
    <row r="39" spans="5:7">
      <c r="E39" s="9"/>
      <c r="F39" s="9"/>
      <c r="G39" s="9"/>
    </row>
    <row r="40" spans="5:7">
      <c r="E40" s="9"/>
      <c r="F40" s="9"/>
      <c r="G40" s="9"/>
    </row>
    <row r="41" spans="5:7">
      <c r="E41" s="9"/>
      <c r="F41" s="9"/>
      <c r="G41" s="9"/>
    </row>
    <row r="42" spans="5:7">
      <c r="E42" s="9"/>
      <c r="F42" s="9"/>
      <c r="G42" s="9"/>
    </row>
    <row r="43" spans="5:7">
      <c r="E43" s="9"/>
      <c r="F43" s="9"/>
      <c r="G43" s="9"/>
    </row>
    <row r="44" spans="5:7">
      <c r="E44" s="9"/>
      <c r="F44" s="9"/>
      <c r="G44" s="9"/>
    </row>
    <row r="45" spans="5:7">
      <c r="E45" s="9"/>
      <c r="F45" s="9"/>
      <c r="G45" s="9"/>
    </row>
    <row r="46" spans="5:7">
      <c r="E46" s="9"/>
      <c r="F46" s="9"/>
      <c r="G46" s="9"/>
    </row>
    <row r="47" spans="5:7">
      <c r="E47" s="9"/>
      <c r="F47" s="9"/>
      <c r="G47" s="9"/>
    </row>
    <row r="48" spans="5:7">
      <c r="E48" s="9"/>
      <c r="F48" s="9"/>
      <c r="G48" s="9"/>
    </row>
    <row r="49" spans="5:7">
      <c r="E49" s="9"/>
      <c r="F49" s="9"/>
      <c r="G49" s="9"/>
    </row>
    <row r="50" spans="5:7">
      <c r="E50" s="9"/>
      <c r="F50" s="9"/>
      <c r="G50" s="9"/>
    </row>
    <row r="51" spans="5:7">
      <c r="E51" s="9"/>
      <c r="F51" s="9"/>
      <c r="G51" s="9"/>
    </row>
    <row r="52" spans="5:7">
      <c r="E52" s="9"/>
      <c r="F52" s="9"/>
      <c r="G52" s="9"/>
    </row>
    <row r="53" spans="5:7">
      <c r="E53" s="9"/>
      <c r="F53" s="9"/>
      <c r="G53" s="9"/>
    </row>
    <row r="54" spans="5:7">
      <c r="E54" s="9"/>
      <c r="F54" s="9"/>
      <c r="G54" s="9"/>
    </row>
    <row r="55" spans="5:7">
      <c r="E55" s="9"/>
      <c r="F55" s="9"/>
      <c r="G55" s="9"/>
    </row>
    <row r="56" spans="5:7">
      <c r="E56" s="9"/>
      <c r="F56" s="9"/>
      <c r="G56" s="9"/>
    </row>
    <row r="57" spans="5:7">
      <c r="E57" s="9"/>
      <c r="F57" s="9"/>
      <c r="G57" s="9"/>
    </row>
    <row r="58" spans="5:7">
      <c r="E58" s="9"/>
      <c r="F58" s="9"/>
      <c r="G58" s="9"/>
    </row>
    <row r="59" spans="5:7">
      <c r="E59" s="9"/>
      <c r="F59" s="9"/>
      <c r="G59" s="9"/>
    </row>
    <row r="60" spans="5:7">
      <c r="E60" s="9"/>
      <c r="F60" s="9"/>
      <c r="G60" s="9"/>
    </row>
    <row r="61" spans="5:7">
      <c r="E61" s="9"/>
      <c r="F61" s="9"/>
      <c r="G61" s="9"/>
    </row>
    <row r="62" spans="5:7">
      <c r="E62" s="9"/>
      <c r="F62" s="9"/>
      <c r="G62" s="9"/>
    </row>
    <row r="63" spans="5:7">
      <c r="E63" s="9"/>
      <c r="F63" s="9"/>
      <c r="G63" s="9"/>
    </row>
    <row r="64" spans="5:7">
      <c r="E64" s="9"/>
      <c r="F64" s="9"/>
      <c r="G64" s="9"/>
    </row>
    <row r="65" spans="5:7">
      <c r="E65" s="9"/>
      <c r="F65" s="9"/>
      <c r="G65" s="9"/>
    </row>
    <row r="66" spans="5:7">
      <c r="E66" s="9"/>
      <c r="F66" s="9"/>
      <c r="G66" s="9"/>
    </row>
    <row r="67" spans="5:7">
      <c r="E67" s="9"/>
      <c r="F67" s="9"/>
      <c r="G67" s="9"/>
    </row>
    <row r="68" spans="5:7">
      <c r="E68" s="9"/>
      <c r="F68" s="9"/>
      <c r="G68" s="9"/>
    </row>
    <row r="69" spans="5:7">
      <c r="E69" s="9"/>
      <c r="F69" s="9"/>
      <c r="G69" s="9"/>
    </row>
    <row r="70" spans="5:7">
      <c r="E70" s="9"/>
      <c r="F70" s="9"/>
      <c r="G70" s="9"/>
    </row>
    <row r="71" spans="5:7">
      <c r="E71" s="9"/>
      <c r="F71" s="9"/>
      <c r="G71" s="9"/>
    </row>
    <row r="72" spans="5:7">
      <c r="E72" s="9"/>
      <c r="F72" s="9"/>
      <c r="G72" s="9"/>
    </row>
    <row r="73" spans="5:7">
      <c r="E73" s="9"/>
      <c r="F73" s="9"/>
      <c r="G73" s="9"/>
    </row>
    <row r="74" spans="5:7">
      <c r="E74" s="9"/>
      <c r="F74" s="9"/>
      <c r="G74" s="9"/>
    </row>
    <row r="75" spans="5:7">
      <c r="E75" s="9"/>
      <c r="F75" s="9"/>
      <c r="G75" s="9"/>
    </row>
    <row r="76" spans="5:7">
      <c r="E76" s="9"/>
      <c r="F76" s="9"/>
      <c r="G76" s="9"/>
    </row>
    <row r="77" spans="5:7">
      <c r="E77" s="9"/>
      <c r="F77" s="9"/>
      <c r="G77" s="9"/>
    </row>
    <row r="78" spans="5:7">
      <c r="E78" s="9"/>
      <c r="F78" s="9"/>
      <c r="G78" s="9"/>
    </row>
    <row r="79" spans="5:7">
      <c r="E79" s="9"/>
      <c r="F79" s="9"/>
      <c r="G79" s="9"/>
    </row>
    <row r="80" spans="5:7">
      <c r="E80" s="9"/>
      <c r="F80" s="9"/>
      <c r="G80" s="9"/>
    </row>
    <row r="81" spans="5:7">
      <c r="E81" s="9"/>
      <c r="F81" s="9"/>
      <c r="G81" s="9"/>
    </row>
    <row r="82" spans="5:7">
      <c r="E82" s="9"/>
      <c r="F82" s="9"/>
      <c r="G82" s="9"/>
    </row>
    <row r="83" spans="5:7">
      <c r="E83" s="9"/>
      <c r="F83" s="9"/>
      <c r="G83" s="9"/>
    </row>
    <row r="84" spans="5:7">
      <c r="E84" s="9"/>
      <c r="F84" s="9"/>
      <c r="G84" s="9"/>
    </row>
    <row r="85" spans="5:7">
      <c r="E85" s="9"/>
      <c r="F85" s="9"/>
      <c r="G85" s="9"/>
    </row>
    <row r="86" spans="5:7">
      <c r="E86" s="9"/>
      <c r="F86" s="9"/>
      <c r="G86" s="9"/>
    </row>
    <row r="87" spans="5:7">
      <c r="E87" s="9"/>
      <c r="F87" s="9"/>
      <c r="G87" s="9"/>
    </row>
    <row r="88" spans="5:7">
      <c r="E88" s="9"/>
      <c r="F88" s="9"/>
      <c r="G88" s="9"/>
    </row>
    <row r="89" spans="5:7">
      <c r="E89" s="9"/>
      <c r="F89" s="9"/>
      <c r="G89" s="9"/>
    </row>
    <row r="90" spans="5:7">
      <c r="E90" s="9"/>
      <c r="F90" s="9"/>
      <c r="G90" s="9"/>
    </row>
    <row r="91" spans="5:7">
      <c r="E91" s="9"/>
      <c r="F91" s="9"/>
      <c r="G91" s="9"/>
    </row>
    <row r="92" spans="5:7">
      <c r="E92" s="9"/>
      <c r="F92" s="9"/>
      <c r="G92" s="9"/>
    </row>
    <row r="93" spans="5:7">
      <c r="E93" s="9"/>
      <c r="F93" s="9"/>
      <c r="G93" s="9"/>
    </row>
    <row r="94" spans="5:7">
      <c r="E94" s="9"/>
      <c r="F94" s="9"/>
      <c r="G94" s="9"/>
    </row>
    <row r="95" spans="5:7">
      <c r="E95" s="9"/>
      <c r="F95" s="9"/>
      <c r="G95" s="9"/>
    </row>
    <row r="96" spans="5:7">
      <c r="E96" s="9"/>
      <c r="F96" s="9"/>
      <c r="G96" s="9"/>
    </row>
    <row r="97" spans="5:7">
      <c r="E97" s="9"/>
      <c r="F97" s="9"/>
      <c r="G97" s="9"/>
    </row>
    <row r="98" spans="5:7">
      <c r="E98" s="9"/>
      <c r="F98" s="9"/>
      <c r="G98" s="9"/>
    </row>
    <row r="99" spans="5:7">
      <c r="E99" s="9"/>
      <c r="F99" s="9"/>
      <c r="G99" s="9"/>
    </row>
    <row r="100" spans="5:7">
      <c r="E100" s="9"/>
      <c r="F100" s="9"/>
      <c r="G100" s="9"/>
    </row>
    <row r="101" spans="5:7">
      <c r="E101" s="9"/>
      <c r="F101" s="9"/>
      <c r="G101" s="9"/>
    </row>
    <row r="102" spans="5:7">
      <c r="E102" s="9"/>
      <c r="F102" s="9"/>
      <c r="G102" s="9"/>
    </row>
    <row r="103" spans="5:7">
      <c r="E103" s="9"/>
      <c r="F103" s="9"/>
      <c r="G103" s="9"/>
    </row>
    <row r="104" spans="5:7">
      <c r="E104" s="9"/>
      <c r="F104" s="9"/>
      <c r="G104" s="9"/>
    </row>
    <row r="105" spans="5:7">
      <c r="E105" s="9"/>
      <c r="F105" s="9"/>
      <c r="G105" s="9"/>
    </row>
    <row r="106" spans="5:7">
      <c r="E106" s="9"/>
      <c r="F106" s="9"/>
      <c r="G106" s="9"/>
    </row>
    <row r="107" spans="5:7">
      <c r="E107" s="9"/>
      <c r="F107" s="9"/>
      <c r="G107" s="9"/>
    </row>
    <row r="108" spans="5:7">
      <c r="E108" s="9"/>
      <c r="F108" s="9"/>
      <c r="G108" s="9"/>
    </row>
    <row r="109" spans="5:7">
      <c r="E109" s="9"/>
      <c r="F109" s="9"/>
      <c r="G109" s="9"/>
    </row>
    <row r="110" spans="5:7">
      <c r="E110" s="9"/>
      <c r="F110" s="9"/>
      <c r="G110" s="9"/>
    </row>
    <row r="111" spans="5:7">
      <c r="E111" s="9"/>
      <c r="F111" s="9"/>
      <c r="G111" s="9"/>
    </row>
    <row r="112" spans="5:7">
      <c r="E112" s="9"/>
      <c r="F112" s="9"/>
      <c r="G112" s="9"/>
    </row>
    <row r="113" spans="5:7">
      <c r="E113" s="9"/>
      <c r="F113" s="9"/>
      <c r="G113" s="9"/>
    </row>
    <row r="114" spans="5:7">
      <c r="E114" s="9"/>
      <c r="F114" s="9"/>
      <c r="G114" s="9"/>
    </row>
    <row r="115" spans="5:7">
      <c r="E115" s="9"/>
      <c r="F115" s="9"/>
      <c r="G115" s="9"/>
    </row>
    <row r="116" spans="5:7">
      <c r="E116" s="9"/>
      <c r="F116" s="9"/>
      <c r="G116" s="9"/>
    </row>
    <row r="117" spans="5:7">
      <c r="E117" s="9"/>
      <c r="F117" s="9"/>
      <c r="G117" s="9"/>
    </row>
    <row r="118" spans="5:7">
      <c r="E118" s="9"/>
      <c r="F118" s="9"/>
      <c r="G118" s="9"/>
    </row>
    <row r="119" spans="5:7">
      <c r="E119" s="9"/>
      <c r="F119" s="9"/>
      <c r="G119" s="9"/>
    </row>
    <row r="120" spans="5:7">
      <c r="E120" s="9"/>
      <c r="F120" s="9"/>
      <c r="G120" s="9"/>
    </row>
    <row r="121" spans="5:7">
      <c r="E121" s="9"/>
      <c r="F121" s="9"/>
      <c r="G121" s="9"/>
    </row>
    <row r="122" spans="5:7">
      <c r="E122" s="9"/>
      <c r="F122" s="9"/>
      <c r="G122" s="9"/>
    </row>
    <row r="123" spans="5:7">
      <c r="E123" s="9"/>
      <c r="F123" s="9"/>
      <c r="G123" s="9"/>
    </row>
    <row r="124" spans="5:7">
      <c r="E124" s="9"/>
      <c r="F124" s="9"/>
      <c r="G124" s="9"/>
    </row>
    <row r="125" spans="5:7">
      <c r="E125" s="9"/>
      <c r="F125" s="9"/>
      <c r="G125" s="9"/>
    </row>
    <row r="126" spans="5:7">
      <c r="E126" s="9"/>
      <c r="F126" s="9"/>
      <c r="G126" s="9"/>
    </row>
    <row r="127" spans="5:7">
      <c r="E127" s="9"/>
      <c r="F127" s="9"/>
      <c r="G127" s="9"/>
    </row>
    <row r="128" spans="5:7">
      <c r="E128" s="9"/>
      <c r="F128" s="9"/>
      <c r="G128" s="9"/>
    </row>
    <row r="129" spans="5:7">
      <c r="E129" s="9"/>
      <c r="F129" s="9"/>
      <c r="G129" s="9"/>
    </row>
    <row r="130" spans="5:7">
      <c r="E130" s="9"/>
      <c r="F130" s="9"/>
      <c r="G130" s="9"/>
    </row>
    <row r="131" spans="5:7">
      <c r="E131" s="9"/>
      <c r="F131" s="9"/>
      <c r="G131" s="9"/>
    </row>
    <row r="132" spans="5:7">
      <c r="E132" s="9"/>
      <c r="F132" s="9"/>
      <c r="G132" s="9"/>
    </row>
    <row r="133" spans="5:7">
      <c r="E133" s="9"/>
      <c r="F133" s="9"/>
      <c r="G133" s="9"/>
    </row>
    <row r="134" spans="5:7">
      <c r="E134" s="9"/>
      <c r="F134" s="9"/>
      <c r="G134" s="9"/>
    </row>
    <row r="135" spans="5:7">
      <c r="E135" s="9"/>
      <c r="F135" s="9"/>
      <c r="G135" s="9"/>
    </row>
    <row r="136" spans="5:7">
      <c r="E136" s="9"/>
      <c r="F136" s="9"/>
      <c r="G136" s="9"/>
    </row>
    <row r="137" spans="5:7">
      <c r="E137" s="9"/>
      <c r="F137" s="9"/>
      <c r="G137" s="9"/>
    </row>
    <row r="138" spans="5:7">
      <c r="E138" s="9"/>
      <c r="F138" s="9"/>
      <c r="G138" s="9"/>
    </row>
    <row r="139" spans="5:7">
      <c r="E139" s="9"/>
      <c r="F139" s="9"/>
      <c r="G139" s="9"/>
    </row>
    <row r="140" spans="5:7">
      <c r="E140" s="9"/>
      <c r="F140" s="9"/>
      <c r="G140" s="9"/>
    </row>
    <row r="141" spans="5:7">
      <c r="E141" s="9"/>
      <c r="F141" s="9"/>
      <c r="G141" s="9"/>
    </row>
    <row r="142" spans="5:7">
      <c r="E142" s="9"/>
      <c r="F142" s="9"/>
      <c r="G142" s="9"/>
    </row>
    <row r="143" spans="5:7">
      <c r="E143" s="9"/>
      <c r="F143" s="9"/>
      <c r="G143" s="9"/>
    </row>
    <row r="144" spans="5:7">
      <c r="E144" s="9"/>
      <c r="F144" s="9"/>
      <c r="G144" s="9"/>
    </row>
    <row r="145" spans="5:7">
      <c r="E145" s="9"/>
      <c r="F145" s="9"/>
      <c r="G145" s="9"/>
    </row>
    <row r="146" spans="5:7">
      <c r="E146" s="9"/>
      <c r="F146" s="9"/>
      <c r="G146" s="9"/>
    </row>
    <row r="147" spans="5:7">
      <c r="E147" s="9"/>
      <c r="F147" s="9"/>
      <c r="G147" s="9"/>
    </row>
    <row r="148" spans="5:7">
      <c r="E148" s="9"/>
      <c r="F148" s="9"/>
      <c r="G148" s="9"/>
    </row>
    <row r="149" spans="5:7">
      <c r="E149" s="9"/>
      <c r="F149" s="9"/>
      <c r="G149" s="9"/>
    </row>
    <row r="150" spans="5:7">
      <c r="E150" s="9"/>
      <c r="F150" s="9"/>
      <c r="G150" s="9"/>
    </row>
    <row r="151" spans="5:7">
      <c r="E151" s="9"/>
      <c r="F151" s="9"/>
      <c r="G151" s="9"/>
    </row>
    <row r="152" spans="5:7">
      <c r="E152" s="9"/>
      <c r="F152" s="9"/>
      <c r="G152" s="9"/>
    </row>
    <row r="153" spans="5:7">
      <c r="E153" s="9"/>
      <c r="F153" s="9"/>
      <c r="G153" s="9"/>
    </row>
    <row r="154" spans="5:7">
      <c r="E154" s="9"/>
      <c r="F154" s="9"/>
      <c r="G154" s="9"/>
    </row>
    <row r="155" spans="5:7">
      <c r="E155" s="9"/>
      <c r="F155" s="9"/>
      <c r="G155" s="9"/>
    </row>
    <row r="156" spans="5:7">
      <c r="E156" s="9"/>
      <c r="F156" s="9"/>
      <c r="G156" s="9"/>
    </row>
    <row r="157" spans="5:7">
      <c r="E157" s="9"/>
      <c r="F157" s="9"/>
      <c r="G157" s="9"/>
    </row>
    <row r="158" spans="5:7">
      <c r="E158" s="9"/>
      <c r="F158" s="9"/>
      <c r="G158" s="9"/>
    </row>
    <row r="159" spans="5:7">
      <c r="E159" s="9"/>
      <c r="F159" s="9"/>
      <c r="G159" s="9"/>
    </row>
    <row r="160" spans="5:7">
      <c r="E160" s="9"/>
      <c r="F160" s="9"/>
      <c r="G160" s="9"/>
    </row>
    <row r="161" spans="5:7">
      <c r="E161" s="9"/>
      <c r="F161" s="9"/>
      <c r="G161" s="9"/>
    </row>
    <row r="162" spans="5:7">
      <c r="E162" s="9"/>
      <c r="F162" s="9"/>
      <c r="G162" s="9"/>
    </row>
    <row r="163" spans="5:7">
      <c r="E163" s="9"/>
      <c r="F163" s="9"/>
      <c r="G163" s="9"/>
    </row>
    <row r="164" spans="5:7">
      <c r="E164" s="9"/>
      <c r="F164" s="9"/>
      <c r="G164" s="9"/>
    </row>
    <row r="165" spans="5:7">
      <c r="E165" s="9"/>
      <c r="F165" s="9"/>
      <c r="G165" s="9"/>
    </row>
    <row r="166" spans="5:7">
      <c r="E166" s="9"/>
      <c r="F166" s="9"/>
      <c r="G166" s="9"/>
    </row>
    <row r="167" spans="5:7">
      <c r="E167" s="9"/>
      <c r="F167" s="9"/>
      <c r="G167" s="9"/>
    </row>
    <row r="168" spans="5:7">
      <c r="E168" s="9"/>
      <c r="F168" s="9"/>
      <c r="G168" s="9"/>
    </row>
    <row r="169" spans="5:7">
      <c r="E169" s="9"/>
      <c r="F169" s="9"/>
      <c r="G169" s="9"/>
    </row>
    <row r="170" spans="5:7">
      <c r="E170" s="9"/>
      <c r="F170" s="9"/>
      <c r="G170" s="9"/>
    </row>
    <row r="171" spans="5:7">
      <c r="E171" s="9"/>
      <c r="F171" s="9"/>
      <c r="G171" s="9"/>
    </row>
    <row r="172" spans="5:7">
      <c r="E172" s="9"/>
      <c r="F172" s="9"/>
      <c r="G172" s="9"/>
    </row>
    <row r="173" spans="5:7">
      <c r="E173" s="9"/>
      <c r="F173" s="9"/>
      <c r="G173" s="9"/>
    </row>
    <row r="174" spans="5:7">
      <c r="E174" s="9"/>
      <c r="F174" s="9"/>
      <c r="G174" s="9"/>
    </row>
    <row r="175" spans="5:7">
      <c r="E175" s="9"/>
      <c r="F175" s="9"/>
      <c r="G175" s="9"/>
    </row>
    <row r="176" spans="5:7">
      <c r="E176" s="9"/>
      <c r="F176" s="9"/>
      <c r="G176" s="9"/>
    </row>
    <row r="177" spans="5:7">
      <c r="E177" s="9"/>
      <c r="F177" s="9"/>
      <c r="G177" s="9"/>
    </row>
    <row r="178" spans="5:7">
      <c r="E178" s="9"/>
      <c r="F178" s="9"/>
      <c r="G178" s="9"/>
    </row>
    <row r="179" spans="5:7">
      <c r="E179" s="9"/>
      <c r="F179" s="9"/>
      <c r="G179" s="9"/>
    </row>
    <row r="180" spans="5:7">
      <c r="E180" s="9"/>
      <c r="F180" s="9"/>
      <c r="G180" s="9"/>
    </row>
    <row r="181" spans="5:7">
      <c r="E181" s="9"/>
      <c r="F181" s="9"/>
      <c r="G181" s="9"/>
    </row>
    <row r="182" spans="5:7">
      <c r="E182" s="9"/>
      <c r="F182" s="9"/>
      <c r="G182" s="9"/>
    </row>
    <row r="183" spans="5:7">
      <c r="E183" s="9"/>
      <c r="F183" s="9"/>
      <c r="G183" s="9"/>
    </row>
    <row r="184" spans="5:7">
      <c r="E184" s="9"/>
      <c r="F184" s="9"/>
      <c r="G184" s="9"/>
    </row>
    <row r="185" spans="5:7">
      <c r="E185" s="9"/>
      <c r="F185" s="9"/>
      <c r="G185" s="9"/>
    </row>
    <row r="186" spans="5:7">
      <c r="E186" s="9"/>
      <c r="F186" s="9"/>
      <c r="G186" s="9"/>
    </row>
  </sheetData>
  <mergeCells count="8">
    <mergeCell ref="A1:H1"/>
    <mergeCell ref="E4:G4"/>
    <mergeCell ref="A6:B6"/>
    <mergeCell ref="A4:A5"/>
    <mergeCell ref="B4:B5"/>
    <mergeCell ref="C4:C5"/>
    <mergeCell ref="D4:D5"/>
    <mergeCell ref="H4:H5"/>
  </mergeCells>
  <phoneticPr fontId="3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98425196850393704"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F28" sqref="F28"/>
    </sheetView>
  </sheetViews>
  <sheetFormatPr defaultColWidth="9" defaultRowHeight="10.8"/>
  <cols>
    <col min="4" max="7" width="21.5" customWidth="1"/>
  </cols>
  <sheetData>
    <row r="1" spans="1:8" ht="25.2">
      <c r="A1" s="158" t="s">
        <v>532</v>
      </c>
      <c r="B1" s="159"/>
      <c r="C1" s="159"/>
      <c r="D1" s="159"/>
      <c r="E1" s="159"/>
      <c r="F1" s="159"/>
      <c r="G1" s="160"/>
      <c r="H1" s="3"/>
    </row>
    <row r="2" spans="1:8">
      <c r="A2" s="161" t="s">
        <v>533</v>
      </c>
      <c r="B2" s="161"/>
      <c r="C2" s="161"/>
      <c r="D2" s="161"/>
      <c r="E2" s="161"/>
      <c r="F2" s="161"/>
      <c r="G2" s="161"/>
    </row>
    <row r="3" spans="1:8">
      <c r="A3" s="67" t="s">
        <v>588</v>
      </c>
      <c r="B3" s="67"/>
      <c r="C3" s="98"/>
      <c r="D3" s="98"/>
      <c r="E3" s="98"/>
      <c r="F3" s="98"/>
      <c r="G3" s="90" t="s">
        <v>3</v>
      </c>
    </row>
    <row r="4" spans="1:8" ht="31.5" customHeight="1">
      <c r="A4" s="162" t="s">
        <v>6</v>
      </c>
      <c r="B4" s="163"/>
      <c r="C4" s="163"/>
      <c r="D4" s="163"/>
      <c r="E4" s="163" t="s">
        <v>530</v>
      </c>
      <c r="F4" s="163"/>
      <c r="G4" s="163"/>
    </row>
    <row r="5" spans="1:8">
      <c r="A5" s="157" t="s">
        <v>60</v>
      </c>
      <c r="B5" s="156"/>
      <c r="C5" s="156"/>
      <c r="D5" s="156" t="s">
        <v>534</v>
      </c>
      <c r="E5" s="156" t="s">
        <v>64</v>
      </c>
      <c r="F5" s="156" t="s">
        <v>276</v>
      </c>
      <c r="G5" s="156" t="s">
        <v>277</v>
      </c>
    </row>
    <row r="6" spans="1:8">
      <c r="A6" s="157"/>
      <c r="B6" s="156"/>
      <c r="C6" s="156"/>
      <c r="D6" s="156"/>
      <c r="E6" s="156"/>
      <c r="F6" s="156"/>
      <c r="G6" s="156"/>
    </row>
    <row r="7" spans="1:8">
      <c r="A7" s="157"/>
      <c r="B7" s="156"/>
      <c r="C7" s="156"/>
      <c r="D7" s="156"/>
      <c r="E7" s="156"/>
      <c r="F7" s="156"/>
      <c r="G7" s="156"/>
    </row>
    <row r="8" spans="1:8" ht="39.75" customHeight="1">
      <c r="A8" s="157" t="s">
        <v>64</v>
      </c>
      <c r="B8" s="156"/>
      <c r="C8" s="156"/>
      <c r="D8" s="156"/>
      <c r="E8" s="99"/>
      <c r="F8" s="99"/>
      <c r="G8" s="99"/>
    </row>
    <row r="9" spans="1:8" ht="39.75" customHeight="1">
      <c r="A9" s="152"/>
      <c r="B9" s="153"/>
      <c r="C9" s="153"/>
      <c r="D9" s="100"/>
      <c r="E9" s="99"/>
      <c r="F9" s="99"/>
      <c r="G9" s="99"/>
    </row>
    <row r="10" spans="1:8" ht="12">
      <c r="A10" s="154" t="s">
        <v>535</v>
      </c>
      <c r="B10" s="155"/>
      <c r="C10" s="155"/>
      <c r="D10" s="155"/>
      <c r="E10" s="155"/>
      <c r="F10" s="155"/>
      <c r="G10" s="155"/>
    </row>
    <row r="11" spans="1:8" ht="12">
      <c r="A11" s="154" t="s">
        <v>536</v>
      </c>
      <c r="B11" s="155"/>
      <c r="C11" s="155"/>
      <c r="D11" s="155"/>
      <c r="E11" s="155"/>
      <c r="F11" s="155"/>
      <c r="G11" s="15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39" type="noConversion"/>
  <conditionalFormatting sqref="A2">
    <cfRule type="expression" dxfId="7" priority="4" stopIfTrue="1">
      <formula>含公式的单元格</formula>
    </cfRule>
  </conditionalFormatting>
  <conditionalFormatting sqref="A3">
    <cfRule type="expression" dxfId="6" priority="5" stopIfTrue="1">
      <formula>含公式的单元格</formula>
    </cfRule>
  </conditionalFormatting>
  <conditionalFormatting sqref="G3">
    <cfRule type="expression" dxfId="5" priority="3" stopIfTrue="1">
      <formula>含公式的单元格</formula>
    </cfRule>
  </conditionalFormatting>
  <conditionalFormatting sqref="B3">
    <cfRule type="expression" dxfId="4" priority="1"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topLeftCell="A4" workbookViewId="0">
      <selection activeCell="E24" sqref="E24"/>
    </sheetView>
  </sheetViews>
  <sheetFormatPr defaultColWidth="9" defaultRowHeight="10.8"/>
  <cols>
    <col min="1" max="1" width="42.875" style="1" customWidth="1"/>
    <col min="2" max="3" width="15.625" style="2" customWidth="1"/>
    <col min="4" max="4" width="14.75" style="1" customWidth="1"/>
    <col min="5" max="5" width="46.75" style="1" customWidth="1"/>
    <col min="6" max="6" width="18.2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113" t="s">
        <v>537</v>
      </c>
      <c r="B1" s="114"/>
      <c r="C1" s="114"/>
      <c r="D1" s="114"/>
      <c r="E1" s="114"/>
      <c r="F1" s="114"/>
    </row>
    <row r="2" spans="1:6" ht="15" customHeight="1">
      <c r="A2" s="4"/>
      <c r="D2" s="5"/>
      <c r="E2" s="5"/>
      <c r="F2" s="6" t="s">
        <v>538</v>
      </c>
    </row>
    <row r="3" spans="1:6">
      <c r="A3" s="89" t="s">
        <v>588</v>
      </c>
      <c r="B3" s="88"/>
      <c r="C3" s="88"/>
      <c r="D3" s="87"/>
      <c r="F3" s="90" t="s">
        <v>3</v>
      </c>
    </row>
    <row r="4" spans="1:6" ht="17.25" customHeight="1">
      <c r="A4" s="91" t="s">
        <v>539</v>
      </c>
      <c r="B4" s="91" t="s">
        <v>540</v>
      </c>
      <c r="C4" s="91" t="s">
        <v>541</v>
      </c>
      <c r="D4" s="91" t="s">
        <v>7</v>
      </c>
      <c r="E4" s="91" t="s">
        <v>539</v>
      </c>
      <c r="F4" s="91" t="s">
        <v>7</v>
      </c>
    </row>
    <row r="5" spans="1:6" ht="17.25" customHeight="1">
      <c r="A5" s="95" t="s">
        <v>542</v>
      </c>
      <c r="B5" s="92" t="s">
        <v>543</v>
      </c>
      <c r="C5" s="92" t="s">
        <v>543</v>
      </c>
      <c r="D5" s="91" t="s">
        <v>543</v>
      </c>
      <c r="E5" s="95" t="s">
        <v>544</v>
      </c>
      <c r="F5" s="93">
        <v>349.09</v>
      </c>
    </row>
    <row r="6" spans="1:6" ht="17.25" customHeight="1">
      <c r="A6" s="95" t="s">
        <v>545</v>
      </c>
      <c r="B6" s="94">
        <v>6.86</v>
      </c>
      <c r="C6" s="94">
        <v>6.86</v>
      </c>
      <c r="D6" s="93">
        <v>6.86</v>
      </c>
      <c r="E6" s="95" t="s">
        <v>546</v>
      </c>
      <c r="F6" s="93">
        <v>349.09</v>
      </c>
    </row>
    <row r="7" spans="1:6" ht="17.25" customHeight="1">
      <c r="A7" s="95" t="s">
        <v>547</v>
      </c>
      <c r="B7" s="94"/>
      <c r="C7" s="94"/>
      <c r="D7" s="93"/>
      <c r="E7" s="95" t="s">
        <v>548</v>
      </c>
      <c r="F7" s="96"/>
    </row>
    <row r="8" spans="1:6" ht="17.25" customHeight="1">
      <c r="A8" s="95" t="s">
        <v>549</v>
      </c>
      <c r="B8" s="94">
        <v>5</v>
      </c>
      <c r="C8" s="94">
        <v>5</v>
      </c>
      <c r="D8" s="93">
        <v>5</v>
      </c>
      <c r="E8" s="95" t="s">
        <v>550</v>
      </c>
      <c r="F8" s="91" t="s">
        <v>543</v>
      </c>
    </row>
    <row r="9" spans="1:6" ht="17.25" customHeight="1">
      <c r="A9" s="95" t="s">
        <v>551</v>
      </c>
      <c r="B9" s="94"/>
      <c r="C9" s="94"/>
      <c r="D9" s="96"/>
      <c r="E9" s="95" t="s">
        <v>552</v>
      </c>
      <c r="F9" s="91">
        <v>2</v>
      </c>
    </row>
    <row r="10" spans="1:6" ht="17.25" customHeight="1">
      <c r="A10" s="95" t="s">
        <v>553</v>
      </c>
      <c r="B10" s="94">
        <v>5</v>
      </c>
      <c r="C10" s="94">
        <v>5</v>
      </c>
      <c r="D10" s="93">
        <v>5</v>
      </c>
      <c r="E10" s="95" t="s">
        <v>554</v>
      </c>
      <c r="F10" s="97"/>
    </row>
    <row r="11" spans="1:6" ht="17.25" customHeight="1">
      <c r="A11" s="95" t="s">
        <v>555</v>
      </c>
      <c r="B11" s="94">
        <v>1.86</v>
      </c>
      <c r="C11" s="94">
        <v>1.86</v>
      </c>
      <c r="D11" s="93">
        <v>1.86</v>
      </c>
      <c r="E11" s="95" t="s">
        <v>556</v>
      </c>
      <c r="F11" s="96"/>
    </row>
    <row r="12" spans="1:6" ht="17.25" customHeight="1">
      <c r="A12" s="95" t="s">
        <v>557</v>
      </c>
      <c r="B12" s="92" t="s">
        <v>543</v>
      </c>
      <c r="C12" s="92" t="s">
        <v>543</v>
      </c>
      <c r="D12" s="93">
        <v>1.86</v>
      </c>
      <c r="E12" s="95" t="s">
        <v>558</v>
      </c>
      <c r="F12" s="97">
        <v>1</v>
      </c>
    </row>
    <row r="13" spans="1:6" ht="17.25" customHeight="1">
      <c r="A13" s="95" t="s">
        <v>559</v>
      </c>
      <c r="B13" s="92" t="s">
        <v>543</v>
      </c>
      <c r="C13" s="92" t="s">
        <v>543</v>
      </c>
      <c r="D13" s="96"/>
      <c r="E13" s="95" t="s">
        <v>560</v>
      </c>
      <c r="F13" s="96">
        <v>1</v>
      </c>
    </row>
    <row r="14" spans="1:6" ht="17.25" customHeight="1">
      <c r="A14" s="95" t="s">
        <v>561</v>
      </c>
      <c r="B14" s="92" t="s">
        <v>543</v>
      </c>
      <c r="C14" s="92" t="s">
        <v>543</v>
      </c>
      <c r="D14" s="96"/>
      <c r="E14" s="95" t="s">
        <v>562</v>
      </c>
      <c r="F14" s="96"/>
    </row>
    <row r="15" spans="1:6" ht="17.25" customHeight="1">
      <c r="A15" s="95" t="s">
        <v>563</v>
      </c>
      <c r="B15" s="92" t="s">
        <v>543</v>
      </c>
      <c r="C15" s="92" t="s">
        <v>543</v>
      </c>
      <c r="D15" s="91" t="s">
        <v>543</v>
      </c>
      <c r="E15" s="95" t="s">
        <v>564</v>
      </c>
      <c r="F15" s="96"/>
    </row>
    <row r="16" spans="1:6" ht="17.25" customHeight="1">
      <c r="A16" s="95" t="s">
        <v>565</v>
      </c>
      <c r="B16" s="92" t="s">
        <v>543</v>
      </c>
      <c r="C16" s="92" t="s">
        <v>543</v>
      </c>
      <c r="D16" s="97"/>
      <c r="E16" s="95" t="s">
        <v>566</v>
      </c>
      <c r="F16" s="96"/>
    </row>
    <row r="17" spans="1:6" ht="17.25" customHeight="1">
      <c r="A17" s="95" t="s">
        <v>567</v>
      </c>
      <c r="B17" s="92" t="s">
        <v>543</v>
      </c>
      <c r="C17" s="92" t="s">
        <v>543</v>
      </c>
      <c r="D17" s="97"/>
      <c r="E17" s="95" t="s">
        <v>568</v>
      </c>
      <c r="F17" s="96"/>
    </row>
    <row r="18" spans="1:6" ht="17.25" customHeight="1">
      <c r="A18" s="95" t="s">
        <v>569</v>
      </c>
      <c r="B18" s="92" t="s">
        <v>543</v>
      </c>
      <c r="C18" s="92" t="s">
        <v>543</v>
      </c>
      <c r="D18" s="96"/>
      <c r="E18" s="95" t="s">
        <v>570</v>
      </c>
      <c r="F18" s="95"/>
    </row>
    <row r="19" spans="1:6" ht="17.25" customHeight="1">
      <c r="A19" s="95" t="s">
        <v>571</v>
      </c>
      <c r="B19" s="92" t="s">
        <v>543</v>
      </c>
      <c r="C19" s="92" t="s">
        <v>543</v>
      </c>
      <c r="D19" s="97">
        <v>2</v>
      </c>
      <c r="E19" s="95" t="s">
        <v>572</v>
      </c>
      <c r="F19" s="95" t="s">
        <v>543</v>
      </c>
    </row>
    <row r="20" spans="1:6" ht="17.25" customHeight="1">
      <c r="A20" s="95" t="s">
        <v>573</v>
      </c>
      <c r="B20" s="92" t="s">
        <v>543</v>
      </c>
      <c r="C20" s="92" t="s">
        <v>543</v>
      </c>
      <c r="D20" s="97">
        <v>50</v>
      </c>
      <c r="E20" s="95" t="s">
        <v>574</v>
      </c>
      <c r="F20" s="95"/>
    </row>
    <row r="21" spans="1:6" ht="17.25" customHeight="1">
      <c r="A21" s="95" t="s">
        <v>575</v>
      </c>
      <c r="B21" s="92" t="s">
        <v>543</v>
      </c>
      <c r="C21" s="92" t="s">
        <v>543</v>
      </c>
      <c r="D21" s="96"/>
      <c r="E21" s="95" t="s">
        <v>576</v>
      </c>
      <c r="F21" s="95"/>
    </row>
    <row r="22" spans="1:6" ht="17.25" customHeight="1">
      <c r="A22" s="95" t="s">
        <v>577</v>
      </c>
      <c r="B22" s="92" t="s">
        <v>543</v>
      </c>
      <c r="C22" s="92" t="s">
        <v>543</v>
      </c>
      <c r="D22" s="97">
        <v>320</v>
      </c>
      <c r="E22" s="95" t="s">
        <v>578</v>
      </c>
      <c r="F22" s="95"/>
    </row>
    <row r="23" spans="1:6" ht="17.25" customHeight="1">
      <c r="A23" s="95" t="s">
        <v>579</v>
      </c>
      <c r="B23" s="92" t="s">
        <v>543</v>
      </c>
      <c r="C23" s="92" t="s">
        <v>543</v>
      </c>
      <c r="D23" s="96"/>
      <c r="E23" s="95" t="s">
        <v>580</v>
      </c>
      <c r="F23" s="95"/>
    </row>
    <row r="24" spans="1:6" ht="17.25" customHeight="1">
      <c r="A24" s="95" t="s">
        <v>581</v>
      </c>
      <c r="B24" s="92" t="s">
        <v>543</v>
      </c>
      <c r="C24" s="92" t="s">
        <v>543</v>
      </c>
      <c r="D24" s="96"/>
      <c r="E24" s="95" t="s">
        <v>582</v>
      </c>
      <c r="F24" s="95"/>
    </row>
    <row r="25" spans="1:6" ht="17.25" customHeight="1">
      <c r="A25" s="95" t="s">
        <v>583</v>
      </c>
      <c r="B25" s="92" t="s">
        <v>543</v>
      </c>
      <c r="C25" s="92" t="s">
        <v>543</v>
      </c>
      <c r="D25" s="96"/>
      <c r="E25" s="95" t="s">
        <v>584</v>
      </c>
      <c r="F25" s="95"/>
    </row>
    <row r="26" spans="1:6" ht="17.25" customHeight="1">
      <c r="A26" s="95" t="s">
        <v>585</v>
      </c>
      <c r="B26" s="92" t="s">
        <v>543</v>
      </c>
      <c r="C26" s="92" t="s">
        <v>543</v>
      </c>
      <c r="D26" s="96">
        <v>7.92</v>
      </c>
      <c r="E26" s="95"/>
      <c r="F26" s="95"/>
    </row>
    <row r="27" spans="1:6" ht="17.25" customHeight="1">
      <c r="A27" s="95" t="s">
        <v>586</v>
      </c>
      <c r="B27" s="92" t="s">
        <v>543</v>
      </c>
      <c r="C27" s="92" t="s">
        <v>543</v>
      </c>
      <c r="D27" s="96">
        <v>1.56</v>
      </c>
      <c r="E27" s="95"/>
      <c r="F27" s="95"/>
    </row>
    <row r="28" spans="1:6" ht="17.25" customHeight="1">
      <c r="A28" s="164" t="s">
        <v>587</v>
      </c>
      <c r="B28" s="164"/>
      <c r="C28" s="164"/>
      <c r="D28" s="164"/>
      <c r="E28" s="164"/>
      <c r="F28" s="164"/>
    </row>
    <row r="29" spans="1:6" ht="17.25" customHeight="1">
      <c r="A29" s="165" t="s">
        <v>600</v>
      </c>
      <c r="B29" s="165"/>
      <c r="C29" s="165"/>
      <c r="D29" s="165"/>
      <c r="E29" s="165"/>
      <c r="F29" s="165"/>
    </row>
  </sheetData>
  <mergeCells count="3">
    <mergeCell ref="A1:F1"/>
    <mergeCell ref="A28:F28"/>
    <mergeCell ref="A29:F29"/>
  </mergeCells>
  <phoneticPr fontId="39"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6</vt:i4>
      </vt:variant>
    </vt:vector>
  </HeadingPairs>
  <TitlesOfParts>
    <vt:vector size="15"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收入支出决算总表!Print_Area</vt:lpstr>
      <vt:lpstr>财政拨款收入支出决算总表!Print_Titles</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2023-10-07T03:33:17Z</cp:lastPrinted>
  <dcterms:created xsi:type="dcterms:W3CDTF">2014-07-25T07:49:00Z</dcterms:created>
  <dcterms:modified xsi:type="dcterms:W3CDTF">2023-10-08T04:37:00Z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F4B3CF4AE93D4D21BF5B03EBC0C2E19F_13</vt:lpwstr>
  </property>
</Properties>
</file>