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755" firstSheet="3" activeTab="7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项目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一般公共预算支出-无上年数'!$A$1:$E$29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部门收入总表'!$A$1:$L$28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/>
</workbook>
</file>

<file path=xl/calcChain.xml><?xml version="1.0" encoding="utf-8"?>
<calcChain xmlns="http://schemas.openxmlformats.org/spreadsheetml/2006/main">
  <c r="H8" i="9" l="1"/>
  <c r="G8" i="9"/>
  <c r="F8" i="9"/>
  <c r="E8" i="9"/>
  <c r="L9" i="8"/>
  <c r="K9" i="8"/>
  <c r="J9" i="8"/>
  <c r="I9" i="8"/>
  <c r="H9" i="8"/>
  <c r="G9" i="8"/>
  <c r="F9" i="8"/>
  <c r="D9" i="8"/>
  <c r="D19" i="7"/>
  <c r="B19" i="7"/>
  <c r="B22" i="7" s="1"/>
  <c r="D20" i="7" s="1"/>
  <c r="B9" i="7"/>
  <c r="B8" i="7"/>
  <c r="B7" i="7"/>
  <c r="C16" i="6"/>
  <c r="C15" i="6"/>
  <c r="C14" i="6"/>
  <c r="C13" i="6"/>
  <c r="C12" i="6"/>
  <c r="C11" i="6"/>
  <c r="C10" i="6"/>
  <c r="E9" i="6"/>
  <c r="D9" i="6"/>
  <c r="C9" i="6" s="1"/>
  <c r="I8" i="5"/>
  <c r="G8" i="5"/>
  <c r="C57" i="4"/>
  <c r="C56" i="4"/>
  <c r="C55" i="4"/>
  <c r="C54" i="4"/>
  <c r="C53" i="4"/>
  <c r="C52" i="4"/>
  <c r="C51" i="4"/>
  <c r="E50" i="4"/>
  <c r="D50" i="4"/>
  <c r="C50" i="4" s="1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E21" i="4"/>
  <c r="D21" i="4"/>
  <c r="C21" i="4" s="1"/>
  <c r="C20" i="4"/>
  <c r="C19" i="4"/>
  <c r="C18" i="4"/>
  <c r="C17" i="4"/>
  <c r="C16" i="4"/>
  <c r="C15" i="4"/>
  <c r="C14" i="4"/>
  <c r="C13" i="4"/>
  <c r="C12" i="4"/>
  <c r="C11" i="4"/>
  <c r="C10" i="4"/>
  <c r="C9" i="4"/>
  <c r="E8" i="4"/>
  <c r="D8" i="4"/>
  <c r="C8" i="4" s="1"/>
  <c r="C7" i="4" s="1"/>
  <c r="E7" i="4"/>
  <c r="C28" i="3"/>
  <c r="C27" i="3"/>
  <c r="E26" i="3"/>
  <c r="D26" i="3"/>
  <c r="C26" i="3" s="1"/>
  <c r="C24" i="3"/>
  <c r="E23" i="3"/>
  <c r="D23" i="3"/>
  <c r="C23" i="3" s="1"/>
  <c r="D22" i="3"/>
  <c r="C22" i="3" s="1"/>
  <c r="C21" i="3"/>
  <c r="E20" i="3"/>
  <c r="D20" i="3"/>
  <c r="C20" i="3" s="1"/>
  <c r="C19" i="3"/>
  <c r="E18" i="3"/>
  <c r="C18" i="3" s="1"/>
  <c r="D18" i="3"/>
  <c r="C17" i="3"/>
  <c r="D16" i="3"/>
  <c r="C15" i="3"/>
  <c r="C14" i="3"/>
  <c r="C13" i="3"/>
  <c r="D12" i="3"/>
  <c r="D11" i="3" s="1"/>
  <c r="C10" i="3"/>
  <c r="E9" i="3"/>
  <c r="D9" i="3"/>
  <c r="D8" i="3" s="1"/>
  <c r="D14" i="2"/>
  <c r="D13" i="2"/>
  <c r="D12" i="2"/>
  <c r="D11" i="2"/>
  <c r="B11" i="2"/>
  <c r="D10" i="2"/>
  <c r="D9" i="2"/>
  <c r="D8" i="2"/>
  <c r="G7" i="2"/>
  <c r="G16" i="2" s="1"/>
  <c r="F7" i="2"/>
  <c r="F16" i="2" s="1"/>
  <c r="F18" i="2" s="1"/>
  <c r="E7" i="2"/>
  <c r="E16" i="2" s="1"/>
  <c r="B7" i="2"/>
  <c r="B18" i="2" s="1"/>
  <c r="D7" i="3" l="1"/>
  <c r="D16" i="2"/>
  <c r="D22" i="7"/>
  <c r="D7" i="2"/>
  <c r="E18" i="2"/>
  <c r="D18" i="2" s="1"/>
  <c r="C9" i="3"/>
  <c r="C8" i="3" s="1"/>
  <c r="D7" i="4"/>
  <c r="G18" i="2"/>
  <c r="E16" i="3"/>
  <c r="E12" i="3" s="1"/>
  <c r="C12" i="3" s="1"/>
  <c r="C11" i="3" l="1"/>
  <c r="C16" i="3"/>
</calcChain>
</file>

<file path=xl/sharedStrings.xml><?xml version="1.0" encoding="utf-8"?>
<sst xmlns="http://schemas.openxmlformats.org/spreadsheetml/2006/main" count="1494" uniqueCount="576">
  <si>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</si>
  <si>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</si>
  <si>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</si>
  <si>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</si>
  <si>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</si>
  <si>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</si>
  <si>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</si>
  <si>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</si>
  <si>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</si>
  <si>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</si>
  <si>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</si>
  <si>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</si>
  <si>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</si>
  <si>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</si>
  <si>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</si>
  <si>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</si>
  <si>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</si>
  <si>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</si>
  <si>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</si>
  <si>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</si>
  <si>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</si>
  <si>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</si>
  <si>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</si>
  <si>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</si>
  <si>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</si>
  <si>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</si>
  <si>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</si>
  <si>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</si>
  <si>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</si>
  <si>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</si>
  <si>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</si>
  <si>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</si>
  <si>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</si>
  <si>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</si>
  <si>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</si>
  <si>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</si>
  <si>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</si>
  <si>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</si>
  <si>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</si>
  <si>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</si>
  <si>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</si>
  <si>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</si>
  <si>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</si>
  <si>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</si>
  <si>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</si>
  <si>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</si>
  <si>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</si>
  <si>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</si>
  <si>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</si>
  <si>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</si>
  <si>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</si>
  <si>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</si>
  <si>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</si>
  <si>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</si>
  <si>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</si>
  <si>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</si>
  <si>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</si>
  <si>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</si>
  <si>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</si>
  <si>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</si>
  <si>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</si>
  <si>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</si>
  <si>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</si>
  <si>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</si>
  <si>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</si>
  <si>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</si>
  <si>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</si>
  <si>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</si>
  <si>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</si>
  <si>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</si>
  <si>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</si>
  <si>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</si>
  <si>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</si>
  <si>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</si>
  <si>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</si>
  <si>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</si>
  <si>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</si>
  <si>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</si>
  <si>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</si>
  <si>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</si>
  <si>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</si>
  <si>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</si>
  <si>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</si>
  <si>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</si>
  <si>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</si>
  <si>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</si>
  <si>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</si>
  <si>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</si>
  <si>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</si>
  <si>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</si>
  <si>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</si>
  <si>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</si>
  <si>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</si>
  <si>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</si>
  <si>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</si>
  <si>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</si>
  <si>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</si>
  <si>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</si>
  <si>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</si>
  <si>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</si>
  <si>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</si>
  <si>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</si>
  <si>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</si>
  <si>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</si>
  <si>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</si>
  <si>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</si>
  <si>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</si>
  <si>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</si>
  <si>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</si>
  <si>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</si>
  <si>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</si>
  <si>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</si>
  <si>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</si>
  <si>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</si>
  <si>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</si>
  <si>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</si>
  <si>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</si>
  <si>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</si>
  <si>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</si>
  <si>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</si>
  <si>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</si>
  <si>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</si>
  <si>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</si>
  <si>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</si>
  <si>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</si>
  <si>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</si>
  <si>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</si>
  <si>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</si>
  <si>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</si>
  <si>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</si>
  <si>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</si>
  <si>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</si>
  <si>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</si>
  <si>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</si>
  <si>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</si>
  <si>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</si>
  <si>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</si>
  <si>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</si>
  <si>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</si>
  <si>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</si>
  <si>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</si>
  <si>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</si>
  <si>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</si>
  <si>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</si>
  <si>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</si>
  <si>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</si>
  <si>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</si>
  <si>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</si>
  <si>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</si>
  <si>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</si>
  <si>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</si>
  <si>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</si>
  <si>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</si>
  <si>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</si>
  <si>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</si>
  <si>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</si>
  <si>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</si>
  <si>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</si>
  <si>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</si>
  <si>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</si>
  <si>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</si>
  <si>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</si>
  <si>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</si>
  <si>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</si>
  <si>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</si>
  <si>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</si>
  <si>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</si>
  <si>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</si>
  <si>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</si>
  <si>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</si>
  <si>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</si>
  <si>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</si>
  <si>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</si>
  <si>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</si>
  <si>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</si>
  <si>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</si>
  <si>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</si>
  <si>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</si>
  <si>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</si>
  <si>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</si>
  <si>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</si>
  <si>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</si>
  <si>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</si>
  <si>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</si>
  <si>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</si>
  <si>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</si>
  <si>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</si>
  <si>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</si>
  <si>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</si>
  <si>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</si>
  <si>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</si>
  <si>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</si>
  <si>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</si>
  <si>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</si>
  <si>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</si>
  <si>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</si>
  <si>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</si>
  <si>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</si>
  <si>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</si>
  <si>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</si>
  <si>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</si>
  <si>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</si>
  <si>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</si>
  <si>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</si>
  <si>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</si>
  <si>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</si>
  <si>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</si>
  <si>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</si>
  <si>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</si>
  <si>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</si>
  <si>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</si>
  <si>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</si>
  <si>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</si>
  <si>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</si>
  <si>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</si>
  <si>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</si>
  <si>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</si>
  <si>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</si>
  <si>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</si>
  <si>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</si>
  <si>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</si>
  <si>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</si>
  <si>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</si>
  <si>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</si>
  <si>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</si>
  <si>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</si>
  <si>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</si>
  <si>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</si>
  <si>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</si>
  <si>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</si>
  <si>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</si>
  <si>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</si>
  <si>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</si>
  <si>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</si>
  <si>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</si>
  <si>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</si>
  <si>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</si>
  <si>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</si>
  <si>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</si>
  <si>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</si>
  <si>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</si>
  <si>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</si>
  <si>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</si>
  <si>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</si>
  <si>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</si>
  <si>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</si>
  <si>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</si>
  <si>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</si>
  <si>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</si>
  <si>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</si>
  <si>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</si>
  <si>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</si>
  <si>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</si>
  <si>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</si>
  <si>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</si>
  <si>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</si>
  <si>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</si>
  <si>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</si>
  <si>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</si>
  <si>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</si>
  <si>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</si>
  <si>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</si>
  <si>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</si>
  <si>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</si>
  <si>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</si>
  <si>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</si>
  <si>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</si>
  <si>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</si>
  <si>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</si>
  <si>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</si>
  <si>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</si>
  <si>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</si>
  <si>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</si>
  <si>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</si>
  <si>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</si>
  <si>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</si>
  <si>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</si>
  <si>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</si>
  <si>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</si>
  <si>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</si>
  <si>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</si>
  <si>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</si>
  <si>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</si>
  <si>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</si>
  <si>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</si>
  <si>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</si>
  <si>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</si>
  <si>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</si>
  <si>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</si>
  <si>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</si>
  <si>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</si>
  <si>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</si>
  <si>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</si>
  <si>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</si>
  <si>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</si>
  <si>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</si>
  <si>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</si>
  <si>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</si>
  <si>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</si>
  <si>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</si>
  <si>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</si>
  <si>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</si>
  <si>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</si>
  <si>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</si>
  <si>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</si>
  <si>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</si>
  <si>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</si>
  <si>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</si>
  <si>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</si>
  <si>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</si>
  <si>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</si>
  <si>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</si>
  <si>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重庆市梁平区殡仪财政拨款收支总表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</si>
  <si>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</si>
  <si>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</si>
  <si>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</si>
  <si>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</si>
  <si>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</si>
  <si>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</si>
  <si>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</si>
  <si>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</si>
  <si>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</si>
  <si>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</si>
  <si>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</si>
  <si>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</si>
  <si>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</si>
  <si>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</si>
  <si>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</si>
  <si>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</si>
  <si>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</si>
  <si>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</si>
  <si>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</si>
  <si>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</si>
  <si>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</si>
  <si>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</si>
  <si>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</si>
  <si>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</si>
  <si>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</si>
  <si>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</si>
  <si>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殡仪馆一般公共预算财政拨款支出预算表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</si>
  <si>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</si>
  <si>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</si>
  <si>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</si>
  <si>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</si>
  <si>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</si>
  <si>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</si>
  <si>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</si>
  <si>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</si>
  <si>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教育支出</t>
  </si>
  <si>
    <t>20508</t>
  </si>
  <si>
    <t xml:space="preserve">    进修及培训</t>
  </si>
  <si>
    <t>2050803</t>
  </si>
  <si>
    <t xml:space="preserve">      培训支出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</si>
  <si>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</si>
  <si>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</si>
  <si>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</si>
  <si>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</si>
  <si>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</si>
  <si>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</si>
  <si>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</si>
  <si>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</si>
  <si>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</si>
  <si>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</si>
  <si>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20808</t>
  </si>
  <si>
    <t xml:space="preserve">    抚恤</t>
  </si>
  <si>
    <t>200801</t>
  </si>
  <si>
    <t xml:space="preserve">      死亡抚恤</t>
  </si>
  <si>
    <t>20810</t>
  </si>
  <si>
    <t xml:space="preserve">    社会福利</t>
  </si>
  <si>
    <t>2081004</t>
  </si>
  <si>
    <t xml:space="preserve">      殡葬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</si>
  <si>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</si>
  <si>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</si>
  <si>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</si>
  <si>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</si>
  <si>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</si>
  <si>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</si>
  <si>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</si>
  <si>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</si>
  <si>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</si>
  <si>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</si>
  <si>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</si>
  <si>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</si>
  <si>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</si>
  <si>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</si>
  <si>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</si>
  <si>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</si>
  <si>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……</t>
  </si>
  <si>
    <t>备注：本表反映2021年当年一般公共预算财政拨款支出情况。</t>
  </si>
  <si>
    <t>附件3-3</t>
  </si>
  <si>
    <t>重庆市梁平区殡仪一般公共预算财政拨款基本支出预算表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</si>
  <si>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</si>
  <si>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</si>
  <si>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</si>
  <si>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</si>
  <si>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</si>
  <si>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</si>
  <si>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</si>
  <si>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</si>
  <si>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</si>
  <si>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</si>
  <si>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</si>
  <si>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</si>
  <si>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</si>
  <si>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</si>
  <si>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</si>
  <si>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</si>
  <si>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</si>
  <si>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</si>
  <si>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</si>
  <si>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</si>
  <si>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</si>
  <si>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</si>
  <si>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</si>
  <si>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</si>
  <si>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</si>
  <si>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</si>
  <si>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</si>
  <si>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</si>
  <si>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</si>
  <si>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</si>
  <si>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</si>
  <si>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</si>
  <si>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</si>
  <si>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</si>
  <si>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</si>
  <si>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</si>
  <si>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</si>
  <si>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</si>
  <si>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</si>
  <si>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</si>
  <si>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</si>
  <si>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</si>
  <si>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</si>
  <si>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</si>
  <si>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</si>
  <si>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</si>
  <si>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</si>
  <si>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</si>
  <si>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</si>
  <si>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</si>
  <si>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</si>
  <si>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</si>
  <si>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</si>
  <si>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</si>
  <si>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</si>
  <si>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</si>
  <si>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</si>
  <si>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</si>
  <si>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</si>
  <si>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</si>
  <si>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</si>
  <si>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</si>
  <si>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</si>
  <si>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</si>
  <si>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</si>
  <si>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</si>
  <si>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</si>
  <si>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</si>
  <si>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</si>
  <si>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</si>
  <si>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</si>
  <si>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</si>
  <si>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</si>
  <si>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</si>
  <si>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</si>
  <si>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</si>
  <si>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</si>
  <si>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</si>
  <si>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</si>
  <si>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</si>
  <si>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</si>
  <si>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</si>
  <si>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</si>
  <si>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</si>
  <si>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</si>
  <si>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</si>
  <si>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</si>
  <si>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</si>
  <si>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</si>
  <si>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</si>
  <si>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</si>
  <si>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</si>
  <si>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</si>
  <si>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</si>
  <si>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</si>
  <si>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</si>
  <si>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</si>
  <si>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</si>
  <si>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</si>
  <si>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</si>
  <si>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</si>
  <si>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</si>
  <si>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</si>
  <si>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</si>
  <si>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</si>
  <si>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</si>
  <si>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重庆市梁平区殡仪馆一般公共预算“三公”经费支出表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</si>
  <si>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</si>
  <si>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</si>
  <si>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</si>
  <si>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</si>
  <si>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</si>
  <si>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</si>
  <si>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</si>
  <si>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重庆市梁平区殡仪政府性基金预算支出表</t>
  </si>
  <si>
    <t>本年政府性基金预算财政拨款支出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</si>
  <si>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</si>
  <si>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</si>
  <si>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</si>
  <si>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</si>
  <si>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</si>
  <si>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</si>
  <si>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</si>
  <si>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</si>
  <si>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</si>
  <si>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</si>
  <si>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重庆市梁平区殡仪部门收支总表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</si>
  <si>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</si>
  <si>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</si>
  <si>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</si>
  <si>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</si>
  <si>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</si>
  <si>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</si>
  <si>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</si>
  <si>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</si>
  <si>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</si>
  <si>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</si>
  <si>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</si>
  <si>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</si>
  <si>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</si>
  <si>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</si>
  <si>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</si>
  <si>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</si>
  <si>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</si>
  <si>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</si>
  <si>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</si>
  <si>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</si>
  <si>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重庆市梁平区殡仪部门收入总表</t>
  </si>
  <si>
    <t>科目</t>
  </si>
  <si>
    <t>非教育收费收入预算</t>
  </si>
  <si>
    <t>教育收费预算收入</t>
  </si>
  <si>
    <t>附件3-8</t>
  </si>
  <si>
    <t>重庆市梁平区殡仪馆部门支出总表</t>
  </si>
  <si>
    <t>上缴上级支出</t>
  </si>
  <si>
    <t>事业单位经营支出</t>
  </si>
  <si>
    <t>对下级单位补助支出</t>
  </si>
  <si>
    <t>附件3-9</t>
  </si>
  <si>
    <t>重庆市梁平区殡仪馆政府采购预算明细表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</si>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</sst>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;;"/>
  </numFmts>
  <fonts count="25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等线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楷体_GB2312"/>
      <charset val="134"/>
    </font>
    <font>
      <b/>
      <sz val="22"/>
      <color indexed="8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18"/>
      <color indexed="8"/>
      <name val="等线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5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0" xfId="1"/>
    <xf numFmtId="0" fontId="6" fillId="0" borderId="0" xfId="2" applyNumberFormat="1" applyFont="1" applyFill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15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5" fillId="0" borderId="0" xfId="3" applyFill="1"/>
    <xf numFmtId="0" fontId="16" fillId="0" borderId="0" xfId="3" applyFont="1" applyFill="1" applyAlignment="1">
      <alignment horizontal="centerContinuous"/>
    </xf>
    <xf numFmtId="0" fontId="15" fillId="0" borderId="0" xfId="3" applyFill="1" applyAlignment="1">
      <alignment horizontal="centerContinuous"/>
    </xf>
    <xf numFmtId="0" fontId="15" fillId="0" borderId="0" xfId="3" applyAlignment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right" vertical="center"/>
    </xf>
    <xf numFmtId="49" fontId="9" fillId="0" borderId="1" xfId="3" applyNumberFormat="1" applyFont="1" applyFill="1" applyBorder="1" applyAlignment="1" applyProtection="1">
      <alignment horizontal="left" vertical="center"/>
    </xf>
    <xf numFmtId="4" fontId="9" fillId="2" borderId="1" xfId="3" applyNumberFormat="1" applyFont="1" applyFill="1" applyBorder="1" applyAlignment="1" applyProtection="1">
      <alignment horizontal="right" vertical="center" wrapText="1"/>
    </xf>
    <xf numFmtId="0" fontId="9" fillId="0" borderId="1" xfId="3" applyFont="1" applyFill="1" applyBorder="1" applyAlignment="1" applyProtection="1">
      <alignment horizontal="right" vertical="center" wrapText="1"/>
    </xf>
    <xf numFmtId="0" fontId="15" fillId="0" borderId="1" xfId="3" applyFill="1" applyBorder="1"/>
    <xf numFmtId="0" fontId="15" fillId="0" borderId="1" xfId="3" applyBorder="1"/>
    <xf numFmtId="178" fontId="9" fillId="0" borderId="1" xfId="3" applyNumberFormat="1" applyFont="1" applyFill="1" applyBorder="1" applyAlignment="1" applyProtection="1">
      <alignment vertical="center"/>
    </xf>
    <xf numFmtId="0" fontId="15" fillId="0" borderId="0" xfId="3" applyAlignment="1">
      <alignment vertical="center"/>
    </xf>
    <xf numFmtId="0" fontId="7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0" fontId="15" fillId="0" borderId="1" xfId="3" applyFill="1" applyBorder="1" applyAlignment="1">
      <alignment vertical="center"/>
    </xf>
    <xf numFmtId="0" fontId="17" fillId="0" borderId="0" xfId="3" applyFont="1" applyFill="1" applyAlignment="1">
      <alignment horizontal="right"/>
    </xf>
    <xf numFmtId="0" fontId="9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7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Continuous" vertical="center" wrapText="1"/>
    </xf>
    <xf numFmtId="0" fontId="9" fillId="0" borderId="8" xfId="3" applyFont="1" applyFill="1" applyBorder="1" applyAlignment="1">
      <alignment vertical="center"/>
    </xf>
    <xf numFmtId="0" fontId="19" fillId="0" borderId="9" xfId="3" applyFont="1" applyBorder="1" applyAlignment="1">
      <alignment vertical="center" wrapText="1"/>
    </xf>
    <xf numFmtId="4" fontId="9" fillId="0" borderId="9" xfId="3" applyNumberFormat="1" applyFont="1" applyBorder="1" applyAlignment="1">
      <alignment vertical="center" wrapText="1"/>
    </xf>
    <xf numFmtId="0" fontId="9" fillId="0" borderId="3" xfId="3" applyFont="1" applyBorder="1" applyAlignment="1">
      <alignment vertical="center"/>
    </xf>
    <xf numFmtId="0" fontId="19" fillId="0" borderId="4" xfId="3" applyFont="1" applyBorder="1" applyAlignment="1">
      <alignment vertical="center" wrapText="1"/>
    </xf>
    <xf numFmtId="4" fontId="9" fillId="0" borderId="4" xfId="3" applyNumberFormat="1" applyFont="1" applyBorder="1" applyAlignment="1">
      <alignment vertical="center" wrapText="1"/>
    </xf>
    <xf numFmtId="0" fontId="9" fillId="0" borderId="3" xfId="3" applyFont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19" fillId="0" borderId="4" xfId="3" applyFont="1" applyFill="1" applyBorder="1" applyAlignment="1">
      <alignment vertical="center" wrapText="1"/>
    </xf>
    <xf numFmtId="4" fontId="9" fillId="0" borderId="7" xfId="3" applyNumberFormat="1" applyFont="1" applyFill="1" applyBorder="1" applyAlignment="1" applyProtection="1">
      <alignment horizontal="right" vertical="center" wrapText="1"/>
    </xf>
    <xf numFmtId="4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2" borderId="2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>
      <alignment vertical="center" wrapText="1"/>
    </xf>
    <xf numFmtId="4" fontId="9" fillId="0" borderId="2" xfId="3" applyNumberFormat="1" applyFont="1" applyFill="1" applyBorder="1" applyAlignment="1">
      <alignment horizontal="right" vertical="center" wrapText="1"/>
    </xf>
    <xf numFmtId="0" fontId="9" fillId="0" borderId="4" xfId="3" applyFont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2" borderId="7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7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4" fillId="0" borderId="0" xfId="3" applyFont="1" applyFill="1" applyAlignment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 applyAlignment="1">
      <alignment horizontal="right"/>
    </xf>
    <xf numFmtId="0" fontId="14" fillId="0" borderId="5" xfId="3" applyNumberFormat="1" applyFont="1" applyFill="1" applyBorder="1" applyAlignment="1" applyProtection="1">
      <alignment horizontal="center" vertical="center"/>
    </xf>
    <xf numFmtId="178" fontId="9" fillId="0" borderId="1" xfId="3" applyNumberFormat="1" applyFont="1" applyFill="1" applyBorder="1" applyAlignment="1" applyProtection="1">
      <alignment horizontal="left" vertical="center"/>
    </xf>
    <xf numFmtId="0" fontId="8" fillId="0" borderId="0" xfId="3" applyFont="1" applyFill="1"/>
    <xf numFmtId="0" fontId="20" fillId="0" borderId="0" xfId="3" applyFont="1" applyFill="1" applyAlignment="1">
      <alignment horizontal="centerContinuous"/>
    </xf>
    <xf numFmtId="0" fontId="3" fillId="0" borderId="0" xfId="3" applyFont="1"/>
    <xf numFmtId="0" fontId="14" fillId="0" borderId="5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3" xfId="3" applyNumberFormat="1" applyFont="1" applyFill="1" applyBorder="1" applyAlignment="1" applyProtection="1"/>
    <xf numFmtId="4" fontId="9" fillId="2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4" fontId="9" fillId="2" borderId="4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7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9" fillId="0" borderId="1" xfId="3" applyNumberFormat="1" applyFont="1" applyFill="1" applyBorder="1" applyAlignment="1" applyProtection="1">
      <alignment vertical="center"/>
    </xf>
    <xf numFmtId="4" fontId="9" fillId="2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49" fontId="15" fillId="0" borderId="0" xfId="3" applyNumberFormat="1"/>
    <xf numFmtId="49" fontId="6" fillId="0" borderId="0" xfId="3" applyNumberFormat="1" applyFont="1" applyFill="1" applyAlignment="1" applyProtection="1">
      <alignment horizontal="left" vertical="center"/>
    </xf>
    <xf numFmtId="49" fontId="20" fillId="0" borderId="0" xfId="3" applyNumberFormat="1" applyFont="1" applyAlignment="1">
      <alignment horizontal="centerContinuous"/>
    </xf>
    <xf numFmtId="49" fontId="20" fillId="0" borderId="0" xfId="3" applyNumberFormat="1" applyFont="1" applyFill="1" applyAlignment="1">
      <alignment horizontal="centerContinuous"/>
    </xf>
    <xf numFmtId="49" fontId="9" fillId="0" borderId="0" xfId="3" applyNumberFormat="1" applyFont="1" applyFill="1"/>
    <xf numFmtId="49" fontId="9" fillId="0" borderId="0" xfId="3" applyNumberFormat="1" applyFont="1"/>
    <xf numFmtId="0" fontId="9" fillId="0" borderId="0" xfId="3" applyNumberFormat="1" applyFont="1" applyFill="1" applyAlignment="1" applyProtection="1">
      <alignment horizontal="right"/>
    </xf>
    <xf numFmtId="49" fontId="14" fillId="0" borderId="7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4" fontId="9" fillId="2" borderId="1" xfId="3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vertical="center" shrinkToFit="1"/>
    </xf>
    <xf numFmtId="49" fontId="9" fillId="0" borderId="1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/>
    <xf numFmtId="49" fontId="15" fillId="0" borderId="0" xfId="3" applyNumberFormat="1" applyFill="1"/>
    <xf numFmtId="0" fontId="3" fillId="0" borderId="0" xfId="2" applyFont="1"/>
    <xf numFmtId="0" fontId="15" fillId="0" borderId="0" xfId="2" applyAlignment="1">
      <alignment wrapText="1"/>
    </xf>
    <xf numFmtId="0" fontId="15" fillId="0" borderId="0" xfId="2"/>
    <xf numFmtId="0" fontId="3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right" vertical="center" wrapText="1"/>
    </xf>
    <xf numFmtId="4" fontId="9" fillId="0" borderId="7" xfId="2" applyNumberFormat="1" applyFont="1" applyBorder="1" applyAlignment="1">
      <alignment horizontal="left" vertical="center"/>
    </xf>
    <xf numFmtId="4" fontId="9" fillId="2" borderId="7" xfId="2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3" xfId="2" applyFont="1" applyBorder="1" applyAlignment="1">
      <alignment horizontal="left" vertical="center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1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 applyProtection="1">
      <alignment horizontal="right" vertical="center"/>
    </xf>
    <xf numFmtId="4" fontId="9" fillId="2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5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21" fillId="0" borderId="0" xfId="0" applyFont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/>
    </xf>
    <xf numFmtId="49" fontId="14" fillId="0" borderId="3" xfId="3" applyNumberFormat="1" applyFont="1" applyFill="1" applyBorder="1" applyAlignment="1" applyProtection="1">
      <alignment horizontal="center" vertical="center"/>
    </xf>
    <xf numFmtId="49" fontId="14" fillId="0" borderId="4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center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14" fillId="0" borderId="9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3" xfId="3" applyNumberFormat="1" applyFont="1" applyFill="1" applyBorder="1" applyAlignment="1" applyProtection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9" hidden="1" customWidth="1"/>
    <col min="2" max="2" width="15.375" style="169" customWidth="1"/>
    <col min="3" max="3" width="59.75" customWidth="1"/>
    <col min="4" max="4" width="13" style="169" customWidth="1"/>
    <col min="5" max="5" width="101.5" customWidth="1"/>
    <col min="6" max="6" width="29.25" customWidth="1"/>
    <col min="7" max="7" width="30.75" style="169" customWidth="1"/>
    <col min="8" max="8" width="28.5" style="169" customWidth="1"/>
    <col min="9" max="9" width="72.875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3.2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3.2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3.2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3.2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3.2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3.2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3.2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3.2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3.2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3.2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3.2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3.2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3.2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3.2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3.2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3.2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3.2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3.2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3.2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3.2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3.2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3.2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3.2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3.2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3.2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3.2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3.2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3.2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3.2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3.2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3.2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3.2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3.2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3.2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3.2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3.2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3.2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3.2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3.2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3.2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3.2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3.2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3.2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3.2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3.2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3.2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3.2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3.2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3.2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3.2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3.2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3.2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3.2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3.2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3.2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3.2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3.2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3.2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3.2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3.2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3.2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3.2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3.2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3.2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3.2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3.2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3.2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3.2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3.2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3.2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3.2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3.2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3.2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3.2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3.2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3.2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3.2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3.2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3.2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3.2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3.2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3.2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3.2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3.2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3.2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3.2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3.2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3.2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3.2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3.2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3.2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3.2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3.2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3.2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3.2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3.2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3.2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3.2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3.2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3.2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3.2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3.2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3.2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3.2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3.2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3.2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3.2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3.2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3.2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3.2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3.2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3.2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3.2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3.2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3.2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3.2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3.2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3.2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3.2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3.2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3.2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3.2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3.2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3.2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3.2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3.2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3.2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3.2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3.2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3.2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3.2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3.2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3.2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3.2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3.2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3.2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3.2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3.2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3.2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3.2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3.2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3.2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3.2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3.2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3.2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3.2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3.2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3.2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3.2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3.2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3.2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3.2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3.2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3.2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3.2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3.2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3.2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3.2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3.2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3.2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3.2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3.2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3.2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3.2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3.2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3.2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3.2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3.2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3.2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3.2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3.2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3.2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3.2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3.2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3.2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3.2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3.2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3.2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3.2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3.2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3.2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3.2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3.2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3.2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3.2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3.2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3.2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3.2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3.2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3.2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3.2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3.2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3.2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3.2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3.2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3.2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3.2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3.2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3.2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3.2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3.2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3.2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3.2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3.2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3.2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3.2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3.2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3.2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3.2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3.2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3.2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3.2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3.2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3.2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3.2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3.2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3.2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3.2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3.2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3.2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3.2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3.2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3.2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3.2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3.2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3.2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3.2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3.2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3.2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3.2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3.2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3.2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3.2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3.2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3.2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3.2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3.2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3.2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3.2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3.2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3.2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3.2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3.2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3.2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3.2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3.2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3.2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3.2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3.2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3.2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3.2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3.2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3.2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3.2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3.2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honeticPr fontId="24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L16" sqref="L16"/>
    </sheetView>
  </sheetViews>
  <sheetFormatPr defaultColWidth="31.125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7" max="8" width="9" customWidth="1"/>
    <col min="9" max="9" width="12.75" customWidth="1"/>
    <col min="10" max="10" width="8.875" customWidth="1"/>
    <col min="11" max="11" width="10.5" customWidth="1"/>
    <col min="12" max="255" width="9" customWidth="1"/>
  </cols>
  <sheetData>
    <row r="1" spans="1:11" ht="18" customHeight="1">
      <c r="A1" s="11" t="s">
        <v>547</v>
      </c>
      <c r="B1" s="23"/>
      <c r="C1" s="23"/>
      <c r="D1" s="23"/>
      <c r="E1" s="23"/>
      <c r="F1" s="23"/>
    </row>
    <row r="2" spans="1:11" ht="40.5" customHeight="1">
      <c r="A2" s="191" t="s">
        <v>548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1.75" customHeight="1">
      <c r="A3" s="23"/>
      <c r="B3" s="23"/>
      <c r="C3" s="23"/>
      <c r="D3" s="23"/>
      <c r="E3" s="23"/>
      <c r="F3" s="23"/>
      <c r="K3" t="s">
        <v>313</v>
      </c>
    </row>
    <row r="4" spans="1:11" ht="22.5" customHeight="1">
      <c r="A4" s="192" t="s">
        <v>316</v>
      </c>
      <c r="B4" s="186" t="s">
        <v>318</v>
      </c>
      <c r="C4" s="186" t="s">
        <v>534</v>
      </c>
      <c r="D4" s="186" t="s">
        <v>518</v>
      </c>
      <c r="E4" s="186" t="s">
        <v>519</v>
      </c>
      <c r="F4" s="186" t="s">
        <v>521</v>
      </c>
      <c r="G4" s="186" t="s">
        <v>522</v>
      </c>
      <c r="H4" s="186"/>
      <c r="I4" s="186" t="s">
        <v>524</v>
      </c>
      <c r="J4" s="186" t="s">
        <v>526</v>
      </c>
      <c r="K4" s="186" t="s">
        <v>532</v>
      </c>
    </row>
    <row r="5" spans="1:11" s="22" customFormat="1" ht="57" customHeight="1">
      <c r="A5" s="192"/>
      <c r="B5" s="186"/>
      <c r="C5" s="186"/>
      <c r="D5" s="186"/>
      <c r="E5" s="186"/>
      <c r="F5" s="186"/>
      <c r="G5" s="24" t="s">
        <v>540</v>
      </c>
      <c r="H5" s="24" t="s">
        <v>549</v>
      </c>
      <c r="I5" s="186"/>
      <c r="J5" s="186"/>
      <c r="K5" s="186"/>
    </row>
    <row r="6" spans="1:11" ht="30" customHeight="1">
      <c r="A6" s="25" t="s">
        <v>318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48" customHeight="1">
      <c r="A7" s="27" t="s">
        <v>550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8" customHeight="1">
      <c r="A8" s="27" t="s">
        <v>551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9.5" customHeight="1">
      <c r="A9" s="27" t="s">
        <v>552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="90" zoomScaleNormal="90" workbookViewId="0">
      <selection activeCell="E5" sqref="E5:F5"/>
    </sheetView>
  </sheetViews>
  <sheetFormatPr defaultColWidth="1.125" defaultRowHeight="12.75"/>
  <cols>
    <col min="1" max="1" width="16.375" style="10" customWidth="1"/>
    <col min="2" max="2" width="26.125" style="10" customWidth="1"/>
    <col min="3" max="5" width="19.5" style="10" customWidth="1"/>
    <col min="6" max="6" width="16.25" style="10" customWidth="1"/>
    <col min="7" max="255" width="9" style="10" customWidth="1"/>
    <col min="256" max="16384" width="1.125" style="10"/>
  </cols>
  <sheetData>
    <row r="1" spans="1:6" ht="21" customHeight="1">
      <c r="A1" s="11" t="s">
        <v>553</v>
      </c>
    </row>
    <row r="2" spans="1:6" ht="47.25" customHeight="1">
      <c r="A2" s="193" t="s">
        <v>554</v>
      </c>
      <c r="B2" s="193"/>
      <c r="C2" s="193"/>
      <c r="D2" s="193"/>
      <c r="E2" s="193"/>
      <c r="F2" s="193"/>
    </row>
    <row r="3" spans="1:6" ht="19.5" customHeight="1">
      <c r="A3" s="3"/>
      <c r="B3" s="3"/>
      <c r="C3" s="3"/>
      <c r="D3" s="3"/>
      <c r="E3" s="3"/>
      <c r="F3" s="12" t="s">
        <v>313</v>
      </c>
    </row>
    <row r="4" spans="1:6" ht="36" customHeight="1">
      <c r="A4" s="194" t="s">
        <v>555</v>
      </c>
      <c r="B4" s="194"/>
      <c r="C4" s="194"/>
      <c r="D4" s="13" t="s">
        <v>556</v>
      </c>
      <c r="E4" s="194"/>
      <c r="F4" s="194"/>
    </row>
    <row r="5" spans="1:6" ht="36" customHeight="1">
      <c r="A5" s="194"/>
      <c r="B5" s="194"/>
      <c r="C5" s="194"/>
      <c r="D5" s="13" t="s">
        <v>557</v>
      </c>
      <c r="E5" s="194"/>
      <c r="F5" s="194"/>
    </row>
    <row r="6" spans="1:6" ht="73.5" customHeight="1">
      <c r="A6" s="13" t="s">
        <v>558</v>
      </c>
      <c r="B6" s="194"/>
      <c r="C6" s="194"/>
      <c r="D6" s="194"/>
      <c r="E6" s="194"/>
      <c r="F6" s="194"/>
    </row>
    <row r="7" spans="1:6" ht="26.25" customHeight="1">
      <c r="A7" s="195" t="s">
        <v>559</v>
      </c>
      <c r="B7" s="13" t="s">
        <v>560</v>
      </c>
      <c r="C7" s="13" t="s">
        <v>561</v>
      </c>
      <c r="D7" s="13" t="s">
        <v>562</v>
      </c>
      <c r="E7" s="13" t="s">
        <v>563</v>
      </c>
      <c r="F7" s="13" t="s">
        <v>564</v>
      </c>
    </row>
    <row r="8" spans="1:6" ht="24.95" customHeight="1">
      <c r="A8" s="195"/>
      <c r="B8" s="13"/>
      <c r="C8" s="13"/>
      <c r="D8" s="14"/>
      <c r="E8" s="15"/>
      <c r="F8" s="15"/>
    </row>
    <row r="9" spans="1:6" ht="24.95" customHeight="1">
      <c r="A9" s="195"/>
      <c r="B9" s="13"/>
      <c r="C9" s="13"/>
      <c r="D9" s="14"/>
      <c r="E9" s="15"/>
      <c r="F9" s="15"/>
    </row>
    <row r="10" spans="1:6" ht="24.95" customHeight="1">
      <c r="A10" s="195"/>
      <c r="B10" s="13"/>
      <c r="C10" s="16"/>
      <c r="D10" s="16"/>
      <c r="E10" s="16"/>
      <c r="F10" s="16"/>
    </row>
    <row r="11" spans="1:6" ht="24.95" customHeight="1">
      <c r="A11" s="195"/>
      <c r="B11" s="13"/>
      <c r="C11" s="16"/>
      <c r="D11" s="16"/>
      <c r="E11" s="16"/>
      <c r="F11" s="16"/>
    </row>
    <row r="12" spans="1:6" ht="24.95" customHeight="1">
      <c r="A12" s="195"/>
      <c r="B12" s="13"/>
      <c r="C12" s="16"/>
      <c r="D12" s="16"/>
      <c r="E12" s="16"/>
      <c r="F12" s="16"/>
    </row>
    <row r="13" spans="1:6" ht="24.95" customHeight="1">
      <c r="A13" s="195"/>
      <c r="B13" s="13"/>
      <c r="C13" s="16"/>
      <c r="D13" s="16"/>
      <c r="E13" s="16"/>
      <c r="F13" s="16"/>
    </row>
    <row r="14" spans="1:6" ht="24.95" customHeight="1">
      <c r="A14" s="195"/>
      <c r="B14" s="13"/>
      <c r="C14" s="16"/>
      <c r="D14" s="16"/>
      <c r="E14" s="16"/>
      <c r="F14" s="16"/>
    </row>
    <row r="15" spans="1:6" ht="24.95" customHeight="1">
      <c r="A15" s="195"/>
      <c r="B15" s="13"/>
      <c r="C15" s="16"/>
      <c r="D15" s="16"/>
      <c r="E15" s="16"/>
      <c r="F15" s="16"/>
    </row>
    <row r="16" spans="1:6" ht="24.95" customHeight="1">
      <c r="A16" s="195"/>
      <c r="B16" s="13"/>
      <c r="C16" s="16"/>
      <c r="D16" s="16"/>
      <c r="E16" s="16"/>
      <c r="F16" s="16"/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1:6">
      <c r="B36" s="20"/>
      <c r="C36" s="21"/>
      <c r="D36" s="21"/>
      <c r="E36" s="21"/>
      <c r="F36" s="20"/>
    </row>
    <row r="37" spans="1:6">
      <c r="B37" s="20"/>
      <c r="C37" s="21"/>
      <c r="D37" s="21"/>
      <c r="E37" s="21"/>
      <c r="F37" s="20"/>
    </row>
    <row r="38" spans="1:6">
      <c r="B38" s="20"/>
      <c r="C38" s="20"/>
      <c r="D38" s="20"/>
      <c r="E38" s="20"/>
      <c r="F38" s="20"/>
    </row>
    <row r="39" spans="1:6">
      <c r="B39" s="20"/>
      <c r="C39" s="20"/>
      <c r="D39" s="20"/>
      <c r="E39" s="20"/>
      <c r="F39" s="20"/>
    </row>
    <row r="40" spans="1:6">
      <c r="B40" s="20"/>
      <c r="C40" s="20"/>
      <c r="D40" s="20"/>
      <c r="E40" s="20"/>
      <c r="F40" s="20"/>
    </row>
    <row r="41" spans="1:6">
      <c r="B41" s="20"/>
      <c r="C41" s="20"/>
      <c r="D41" s="20"/>
      <c r="E41" s="20"/>
      <c r="F41" s="20"/>
    </row>
    <row r="42" spans="1:6">
      <c r="B42" s="20"/>
      <c r="C42" s="20"/>
      <c r="D42" s="20"/>
      <c r="E42" s="20"/>
      <c r="F42" s="20"/>
    </row>
    <row r="43" spans="1:6">
      <c r="B43" s="20"/>
      <c r="C43" s="20"/>
      <c r="D43" s="20"/>
      <c r="E43" s="20"/>
      <c r="F43" s="20"/>
    </row>
    <row r="44" spans="1:6">
      <c r="B44" s="20"/>
      <c r="C44" s="20"/>
      <c r="D44" s="20"/>
      <c r="E44" s="20"/>
      <c r="F44" s="20"/>
    </row>
    <row r="45" spans="1:6">
      <c r="B45" s="20"/>
      <c r="C45" s="20"/>
      <c r="D45" s="20"/>
      <c r="E45" s="20"/>
      <c r="F45" s="20"/>
    </row>
    <row r="46" spans="1:6">
      <c r="B46" s="20"/>
      <c r="C46" s="20"/>
      <c r="D46" s="20"/>
      <c r="E46" s="20"/>
      <c r="F46" s="20"/>
    </row>
    <row r="47" spans="1:6">
      <c r="B47" s="20"/>
      <c r="C47" s="20"/>
      <c r="D47" s="20"/>
      <c r="E47" s="20"/>
      <c r="F47" s="20"/>
    </row>
    <row r="48" spans="1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7" zoomScale="90" zoomScaleNormal="90" workbookViewId="0">
      <selection activeCell="C19" sqref="C19"/>
    </sheetView>
  </sheetViews>
  <sheetFormatPr defaultColWidth="9" defaultRowHeight="14.2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18" customHeight="1">
      <c r="A1" s="2" t="s">
        <v>565</v>
      </c>
    </row>
    <row r="2" spans="1:6" ht="38.25" customHeight="1">
      <c r="A2" s="196" t="s">
        <v>566</v>
      </c>
      <c r="B2" s="196"/>
      <c r="C2" s="196"/>
      <c r="D2" s="196"/>
      <c r="E2" s="196"/>
      <c r="F2" s="196"/>
    </row>
    <row r="3" spans="1:6" ht="25.5" customHeight="1">
      <c r="A3" s="4"/>
      <c r="B3" s="3"/>
      <c r="C3" s="3"/>
      <c r="D3" s="3"/>
      <c r="E3" s="3"/>
      <c r="F3" s="5" t="s">
        <v>313</v>
      </c>
    </row>
    <row r="4" spans="1:6" ht="26.25" customHeight="1">
      <c r="A4" s="6" t="s">
        <v>567</v>
      </c>
      <c r="B4" s="197"/>
      <c r="C4" s="197"/>
      <c r="D4" s="197"/>
      <c r="E4" s="7" t="s">
        <v>568</v>
      </c>
      <c r="F4" s="7"/>
    </row>
    <row r="5" spans="1:6" ht="26.25" customHeight="1">
      <c r="A5" s="197" t="s">
        <v>569</v>
      </c>
      <c r="B5" s="197" t="s">
        <v>570</v>
      </c>
      <c r="C5" s="197"/>
      <c r="D5" s="197"/>
      <c r="E5" s="7" t="s">
        <v>571</v>
      </c>
      <c r="F5" s="7"/>
    </row>
    <row r="6" spans="1:6" ht="26.25" customHeight="1">
      <c r="A6" s="197"/>
      <c r="B6" s="197"/>
      <c r="C6" s="197"/>
      <c r="D6" s="197"/>
      <c r="E6" s="7" t="s">
        <v>572</v>
      </c>
      <c r="F6" s="7"/>
    </row>
    <row r="7" spans="1:6" ht="39" customHeight="1">
      <c r="A7" s="7" t="s">
        <v>573</v>
      </c>
      <c r="B7" s="197"/>
      <c r="C7" s="197"/>
      <c r="D7" s="197"/>
      <c r="E7" s="197"/>
      <c r="F7" s="197"/>
    </row>
    <row r="8" spans="1:6" ht="39" customHeight="1">
      <c r="A8" s="7" t="s">
        <v>574</v>
      </c>
      <c r="B8" s="197"/>
      <c r="C8" s="197"/>
      <c r="D8" s="197"/>
      <c r="E8" s="197"/>
      <c r="F8" s="197"/>
    </row>
    <row r="9" spans="1:6" ht="39" customHeight="1">
      <c r="A9" s="7" t="s">
        <v>575</v>
      </c>
      <c r="B9" s="197"/>
      <c r="C9" s="197"/>
      <c r="D9" s="197"/>
      <c r="E9" s="197"/>
      <c r="F9" s="197"/>
    </row>
    <row r="10" spans="1:6" ht="21" customHeight="1">
      <c r="A10" s="198" t="s">
        <v>559</v>
      </c>
      <c r="B10" s="7" t="s">
        <v>560</v>
      </c>
      <c r="C10" s="7" t="s">
        <v>561</v>
      </c>
      <c r="D10" s="7" t="s">
        <v>562</v>
      </c>
      <c r="E10" s="7" t="s">
        <v>563</v>
      </c>
      <c r="F10" s="7" t="s">
        <v>564</v>
      </c>
    </row>
    <row r="11" spans="1:6" ht="18" customHeight="1">
      <c r="A11" s="198"/>
      <c r="B11" s="7"/>
      <c r="C11" s="7"/>
      <c r="D11" s="8"/>
      <c r="E11" s="9"/>
      <c r="F11" s="9"/>
    </row>
    <row r="12" spans="1:6" ht="18" customHeight="1">
      <c r="A12" s="198"/>
      <c r="B12" s="7"/>
      <c r="C12" s="7"/>
      <c r="D12" s="8"/>
      <c r="E12" s="9"/>
      <c r="F12" s="9"/>
    </row>
    <row r="13" spans="1:6" ht="18" customHeight="1">
      <c r="A13" s="198"/>
      <c r="B13" s="7"/>
      <c r="C13" s="7"/>
      <c r="D13" s="8"/>
      <c r="E13" s="9"/>
      <c r="F13" s="9"/>
    </row>
    <row r="14" spans="1:6" ht="18" customHeight="1">
      <c r="A14" s="198"/>
      <c r="B14" s="7"/>
      <c r="C14" s="7"/>
      <c r="D14" s="8"/>
      <c r="E14" s="9"/>
      <c r="F14" s="9"/>
    </row>
    <row r="15" spans="1:6" ht="18" customHeight="1">
      <c r="A15" s="198"/>
      <c r="B15" s="7"/>
      <c r="C15" s="7"/>
      <c r="D15" s="8"/>
      <c r="E15" s="9"/>
      <c r="F15" s="9"/>
    </row>
    <row r="16" spans="1:6" ht="18" customHeight="1">
      <c r="A16" s="198"/>
      <c r="B16" s="7"/>
      <c r="C16" s="7"/>
      <c r="D16" s="8"/>
      <c r="E16" s="9"/>
      <c r="F16" s="9"/>
    </row>
    <row r="17" spans="1:6" ht="18" customHeight="1">
      <c r="A17" s="198"/>
      <c r="B17" s="7"/>
      <c r="C17" s="7"/>
      <c r="D17" s="8"/>
      <c r="E17" s="9"/>
      <c r="F17" s="9"/>
    </row>
    <row r="18" spans="1:6" ht="18" customHeight="1">
      <c r="A18" s="198"/>
      <c r="B18" s="7"/>
      <c r="C18" s="7"/>
      <c r="D18" s="8"/>
      <c r="E18" s="9"/>
      <c r="F18" s="9"/>
    </row>
    <row r="19" spans="1:6" ht="18" customHeight="1">
      <c r="A19" s="198"/>
      <c r="B19" s="7"/>
      <c r="C19" s="7"/>
      <c r="D19" s="8"/>
      <c r="E19" s="9"/>
      <c r="F19" s="9"/>
    </row>
    <row r="20" spans="1:6" ht="18" customHeight="1">
      <c r="A20" s="198"/>
      <c r="B20" s="7"/>
      <c r="C20" s="7"/>
      <c r="D20" s="8"/>
      <c r="E20" s="9"/>
      <c r="F20" s="9"/>
    </row>
    <row r="21" spans="1:6" ht="21" customHeight="1">
      <c r="A21" s="4"/>
      <c r="E21" s="4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B25" sqref="B25"/>
    </sheetView>
  </sheetViews>
  <sheetFormatPr defaultColWidth="6.875" defaultRowHeight="20.100000000000001" customHeight="1"/>
  <cols>
    <col min="1" max="1" width="22.875" style="133" customWidth="1"/>
    <col min="2" max="2" width="19" style="133" customWidth="1"/>
    <col min="3" max="3" width="20.5" style="133" customWidth="1"/>
    <col min="4" max="7" width="19" style="133" customWidth="1"/>
    <col min="8" max="16384" width="6.875" style="134"/>
  </cols>
  <sheetData>
    <row r="1" spans="1:13" s="132" customFormat="1" ht="20.100000000000001" customHeight="1">
      <c r="A1" s="11" t="s">
        <v>311</v>
      </c>
      <c r="B1" s="135"/>
      <c r="C1" s="135"/>
      <c r="D1" s="135"/>
      <c r="E1" s="135"/>
      <c r="F1" s="135"/>
      <c r="G1" s="135"/>
    </row>
    <row r="2" spans="1:13" s="132" customFormat="1" ht="38.25" customHeight="1">
      <c r="A2" s="136" t="s">
        <v>312</v>
      </c>
      <c r="B2" s="137"/>
      <c r="C2" s="137"/>
      <c r="D2" s="137"/>
      <c r="E2" s="137"/>
      <c r="F2" s="137"/>
      <c r="G2" s="137"/>
    </row>
    <row r="3" spans="1:13" s="132" customFormat="1" ht="20.100000000000001" customHeight="1">
      <c r="A3" s="138"/>
      <c r="B3" s="135"/>
      <c r="C3" s="135"/>
      <c r="D3" s="135"/>
      <c r="E3" s="135"/>
      <c r="F3" s="135"/>
      <c r="G3" s="135"/>
    </row>
    <row r="4" spans="1:13" s="132" customFormat="1" ht="20.100000000000001" customHeight="1">
      <c r="A4" s="139"/>
      <c r="B4" s="140"/>
      <c r="C4" s="140"/>
      <c r="D4" s="140"/>
      <c r="E4" s="140"/>
      <c r="F4" s="140"/>
      <c r="G4" s="141" t="s">
        <v>313</v>
      </c>
    </row>
    <row r="5" spans="1:13" s="132" customFormat="1" ht="20.100000000000001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13" s="132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13" s="132" customFormat="1" ht="20.100000000000001" customHeight="1">
      <c r="A7" s="143" t="s">
        <v>322</v>
      </c>
      <c r="B7" s="144">
        <f>SUM(B8:B10)</f>
        <v>202.54</v>
      </c>
      <c r="C7" s="145" t="s">
        <v>323</v>
      </c>
      <c r="D7" s="146">
        <f>SUM(E7:G7)</f>
        <v>202.54000000000002</v>
      </c>
      <c r="E7" s="146">
        <f t="shared" ref="E7:G7" si="0">SUM(E8:E14)</f>
        <v>202.54000000000002</v>
      </c>
      <c r="F7" s="146">
        <f t="shared" si="0"/>
        <v>0</v>
      </c>
      <c r="G7" s="146">
        <f t="shared" si="0"/>
        <v>0</v>
      </c>
    </row>
    <row r="8" spans="1:13" s="132" customFormat="1" ht="20.100000000000001" customHeight="1">
      <c r="A8" s="147" t="s">
        <v>324</v>
      </c>
      <c r="B8" s="148">
        <v>202.54</v>
      </c>
      <c r="C8" s="149" t="s">
        <v>325</v>
      </c>
      <c r="D8" s="150">
        <f>SUM(E8:G8)</f>
        <v>0</v>
      </c>
      <c r="E8" s="151"/>
      <c r="F8" s="151"/>
      <c r="G8" s="151"/>
    </row>
    <row r="9" spans="1:13" s="132" customFormat="1" ht="20.100000000000001" customHeight="1">
      <c r="A9" s="147" t="s">
        <v>326</v>
      </c>
      <c r="B9" s="152"/>
      <c r="C9" s="149" t="s">
        <v>327</v>
      </c>
      <c r="D9" s="150">
        <f t="shared" ref="D9:D14" si="1">SUM(E9:G9)</f>
        <v>0.55000000000000004</v>
      </c>
      <c r="E9" s="128">
        <v>0.55000000000000004</v>
      </c>
      <c r="F9" s="151"/>
      <c r="G9" s="151"/>
    </row>
    <row r="10" spans="1:13" s="132" customFormat="1" ht="20.100000000000001" customHeight="1">
      <c r="A10" s="153" t="s">
        <v>328</v>
      </c>
      <c r="B10" s="154"/>
      <c r="C10" s="155" t="s">
        <v>329</v>
      </c>
      <c r="D10" s="150">
        <f t="shared" si="1"/>
        <v>183.05</v>
      </c>
      <c r="E10" s="151">
        <v>183.05</v>
      </c>
      <c r="F10" s="151"/>
      <c r="G10" s="151"/>
    </row>
    <row r="11" spans="1:13" s="132" customFormat="1" ht="20.100000000000001" customHeight="1">
      <c r="A11" s="156" t="s">
        <v>330</v>
      </c>
      <c r="B11" s="144">
        <f>SUM(B12:B14)</f>
        <v>0</v>
      </c>
      <c r="C11" s="157" t="s">
        <v>331</v>
      </c>
      <c r="D11" s="150">
        <f t="shared" si="1"/>
        <v>10.24</v>
      </c>
      <c r="E11" s="128">
        <v>10.24</v>
      </c>
      <c r="F11" s="151"/>
      <c r="G11" s="151"/>
    </row>
    <row r="12" spans="1:13" s="132" customFormat="1" ht="20.100000000000001" customHeight="1">
      <c r="A12" s="153" t="s">
        <v>324</v>
      </c>
      <c r="B12" s="148"/>
      <c r="C12" s="155" t="s">
        <v>332</v>
      </c>
      <c r="D12" s="150">
        <f t="shared" si="1"/>
        <v>0</v>
      </c>
      <c r="E12" s="151"/>
      <c r="F12" s="151"/>
      <c r="G12" s="151"/>
    </row>
    <row r="13" spans="1:13" s="132" customFormat="1" ht="20.100000000000001" customHeight="1">
      <c r="A13" s="153" t="s">
        <v>326</v>
      </c>
      <c r="B13" s="152"/>
      <c r="C13" s="155" t="s">
        <v>333</v>
      </c>
      <c r="D13" s="150">
        <f t="shared" si="1"/>
        <v>0</v>
      </c>
      <c r="E13" s="151"/>
      <c r="F13" s="151"/>
      <c r="G13" s="151"/>
    </row>
    <row r="14" spans="1:13" s="132" customFormat="1" ht="20.100000000000001" customHeight="1">
      <c r="A14" s="147" t="s">
        <v>328</v>
      </c>
      <c r="B14" s="154"/>
      <c r="C14" s="155" t="s">
        <v>334</v>
      </c>
      <c r="D14" s="150">
        <f t="shared" si="1"/>
        <v>8.6999999999999993</v>
      </c>
      <c r="E14" s="128">
        <v>8.6999999999999993</v>
      </c>
      <c r="F14" s="151"/>
      <c r="G14" s="151"/>
      <c r="M14" s="168"/>
    </row>
    <row r="15" spans="1:13" s="132" customFormat="1" ht="20.100000000000001" customHeight="1">
      <c r="A15" s="156"/>
      <c r="B15" s="158"/>
      <c r="C15" s="159"/>
      <c r="D15" s="160"/>
      <c r="E15" s="160"/>
      <c r="F15" s="160"/>
      <c r="G15" s="160"/>
    </row>
    <row r="16" spans="1:13" s="132" customFormat="1" ht="20.100000000000001" customHeight="1">
      <c r="A16" s="156"/>
      <c r="B16" s="158"/>
      <c r="C16" s="158" t="s">
        <v>335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pans="1:7" s="132" customFormat="1" ht="20.100000000000001" customHeight="1">
      <c r="A17" s="156"/>
      <c r="B17" s="158"/>
      <c r="C17" s="158"/>
      <c r="D17" s="163"/>
      <c r="E17" s="163"/>
      <c r="F17" s="163"/>
      <c r="G17" s="164"/>
    </row>
    <row r="18" spans="1:7" s="132" customFormat="1" ht="20.100000000000001" customHeight="1">
      <c r="A18" s="156" t="s">
        <v>336</v>
      </c>
      <c r="B18" s="165">
        <f>SUM(B7,B11)</f>
        <v>202.54</v>
      </c>
      <c r="C18" s="166" t="s">
        <v>337</v>
      </c>
      <c r="D18" s="162">
        <f>SUM(E18:G18)</f>
        <v>202.54000000000002</v>
      </c>
      <c r="E18" s="162">
        <f t="shared" ref="E18:G18" si="2">SUM(E7,E16)</f>
        <v>202.54000000000002</v>
      </c>
      <c r="F18" s="162">
        <f t="shared" si="2"/>
        <v>0</v>
      </c>
      <c r="G18" s="162">
        <f t="shared" si="2"/>
        <v>0</v>
      </c>
    </row>
    <row r="19" spans="1:7" ht="20.100000000000001" customHeight="1">
      <c r="A19" s="167"/>
      <c r="B19" s="167"/>
      <c r="C19" s="167"/>
      <c r="D19" s="167"/>
      <c r="E19" s="167"/>
      <c r="F19" s="167"/>
    </row>
  </sheetData>
  <mergeCells count="2">
    <mergeCell ref="A5:B5"/>
    <mergeCell ref="C5:G5"/>
  </mergeCells>
  <phoneticPr fontId="24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showZeros="0" workbookViewId="0">
      <selection activeCell="B13" sqref="B13"/>
    </sheetView>
  </sheetViews>
  <sheetFormatPr defaultColWidth="23.625" defaultRowHeight="12.75" customHeight="1"/>
  <cols>
    <col min="1" max="1" width="10.25" style="118" customWidth="1"/>
    <col min="2" max="2" width="41.5" style="118" customWidth="1"/>
    <col min="3" max="3" width="28.875" style="28" customWidth="1"/>
    <col min="4" max="4" width="20.5" style="35" customWidth="1"/>
    <col min="5" max="5" width="23.875" style="28" customWidth="1"/>
    <col min="6" max="255" width="6.875" style="28" customWidth="1"/>
    <col min="256" max="16384" width="23.625" style="28"/>
  </cols>
  <sheetData>
    <row r="1" spans="1:5" ht="20.100000000000001" customHeight="1">
      <c r="A1" s="119" t="s">
        <v>338</v>
      </c>
    </row>
    <row r="2" spans="1:5" ht="36" customHeight="1">
      <c r="A2" s="111" t="s">
        <v>339</v>
      </c>
      <c r="B2" s="120"/>
      <c r="C2" s="93"/>
      <c r="D2" s="93"/>
      <c r="E2" s="93"/>
    </row>
    <row r="3" spans="1:5" ht="20.100000000000001" customHeight="1">
      <c r="A3" s="121"/>
      <c r="B3" s="120"/>
      <c r="C3" s="93"/>
      <c r="D3" s="93"/>
      <c r="E3" s="93"/>
    </row>
    <row r="4" spans="1:5" ht="20.100000000000001" customHeight="1">
      <c r="A4" s="122"/>
      <c r="B4" s="123"/>
      <c r="C4" s="35"/>
      <c r="E4" s="124" t="s">
        <v>313</v>
      </c>
    </row>
    <row r="5" spans="1:5" ht="20.100000000000001" customHeight="1">
      <c r="A5" s="177" t="s">
        <v>340</v>
      </c>
      <c r="B5" s="177"/>
      <c r="C5" s="177" t="s">
        <v>341</v>
      </c>
      <c r="D5" s="177"/>
      <c r="E5" s="177"/>
    </row>
    <row r="6" spans="1:5" ht="20.100000000000001" customHeight="1">
      <c r="A6" s="125" t="s">
        <v>342</v>
      </c>
      <c r="B6" s="125" t="s">
        <v>343</v>
      </c>
      <c r="C6" s="66" t="s">
        <v>344</v>
      </c>
      <c r="D6" s="66" t="s">
        <v>345</v>
      </c>
      <c r="E6" s="66" t="s">
        <v>346</v>
      </c>
    </row>
    <row r="7" spans="1:5" ht="20.100000000000001" customHeight="1">
      <c r="A7" s="178" t="s">
        <v>318</v>
      </c>
      <c r="B7" s="179"/>
      <c r="C7" s="126">
        <v>202.54</v>
      </c>
      <c r="D7" s="126">
        <f>D8+D11+D22+D25</f>
        <v>202.53593000000001</v>
      </c>
      <c r="E7" s="126"/>
    </row>
    <row r="8" spans="1:5" ht="20.100000000000001" customHeight="1">
      <c r="A8" s="40" t="s">
        <v>347</v>
      </c>
      <c r="B8" s="41" t="s">
        <v>348</v>
      </c>
      <c r="C8" s="126">
        <f>C9</f>
        <v>0.55000000000000004</v>
      </c>
      <c r="D8" s="126">
        <f>D9</f>
        <v>0.55000000000000004</v>
      </c>
      <c r="E8" s="126"/>
    </row>
    <row r="9" spans="1:5" ht="20.100000000000001" customHeight="1">
      <c r="A9" s="40" t="s">
        <v>349</v>
      </c>
      <c r="B9" s="41" t="s">
        <v>350</v>
      </c>
      <c r="C9" s="127">
        <f t="shared" ref="C9:C15" si="0">SUM(D9:E9)</f>
        <v>0.55000000000000004</v>
      </c>
      <c r="D9" s="127">
        <f>SUM(D10:D10)</f>
        <v>0.55000000000000004</v>
      </c>
      <c r="E9" s="127">
        <f>SUM(E10:E10)</f>
        <v>0</v>
      </c>
    </row>
    <row r="10" spans="1:5" ht="20.100000000000001" customHeight="1">
      <c r="A10" s="40" t="s">
        <v>351</v>
      </c>
      <c r="B10" s="41" t="s">
        <v>352</v>
      </c>
      <c r="C10" s="127">
        <f t="shared" si="0"/>
        <v>0.55000000000000004</v>
      </c>
      <c r="D10" s="128">
        <v>0.55000000000000004</v>
      </c>
      <c r="E10" s="126"/>
    </row>
    <row r="11" spans="1:5" ht="20.100000000000001" customHeight="1">
      <c r="A11" s="40" t="s">
        <v>353</v>
      </c>
      <c r="B11" s="41" t="s">
        <v>354</v>
      </c>
      <c r="C11" s="126">
        <f>C12+C16+C18+C20</f>
        <v>183.04593</v>
      </c>
      <c r="D11" s="126">
        <f>D12+D16+D18+D20</f>
        <v>183.04593</v>
      </c>
      <c r="E11" s="126"/>
    </row>
    <row r="12" spans="1:5" ht="20.100000000000001" customHeight="1">
      <c r="A12" s="40" t="s">
        <v>355</v>
      </c>
      <c r="B12" s="41" t="s">
        <v>356</v>
      </c>
      <c r="C12" s="127">
        <f t="shared" si="0"/>
        <v>36.780329999999999</v>
      </c>
      <c r="D12" s="127">
        <f>SUM(D13:D15)</f>
        <v>36.780329999999999</v>
      </c>
      <c r="E12" s="127">
        <f>SUM(E13:E21)</f>
        <v>0</v>
      </c>
    </row>
    <row r="13" spans="1:5" ht="20.100000000000001" customHeight="1">
      <c r="A13" s="40" t="s">
        <v>357</v>
      </c>
      <c r="B13" s="41" t="s">
        <v>358</v>
      </c>
      <c r="C13" s="127">
        <f t="shared" si="0"/>
        <v>11.5976</v>
      </c>
      <c r="D13" s="126">
        <v>11.5976</v>
      </c>
      <c r="E13" s="126"/>
    </row>
    <row r="14" spans="1:5" ht="20.100000000000001" customHeight="1">
      <c r="A14" s="40" t="s">
        <v>359</v>
      </c>
      <c r="B14" s="41" t="s">
        <v>360</v>
      </c>
      <c r="C14" s="127">
        <f t="shared" si="0"/>
        <v>9.1827299999999994</v>
      </c>
      <c r="D14" s="126">
        <v>9.1827299999999994</v>
      </c>
      <c r="E14" s="126"/>
    </row>
    <row r="15" spans="1:5" ht="20.100000000000001" customHeight="1">
      <c r="A15" s="40" t="s">
        <v>361</v>
      </c>
      <c r="B15" s="41" t="s">
        <v>362</v>
      </c>
      <c r="C15" s="127">
        <f t="shared" si="0"/>
        <v>16</v>
      </c>
      <c r="D15" s="126">
        <v>16</v>
      </c>
      <c r="E15" s="126"/>
    </row>
    <row r="16" spans="1:5" ht="20.100000000000001" customHeight="1">
      <c r="A16" s="40" t="s">
        <v>363</v>
      </c>
      <c r="B16" s="41" t="s">
        <v>364</v>
      </c>
      <c r="C16" s="127">
        <f t="shared" ref="C16:C24" si="1">SUM(D16:E16)</f>
        <v>0.69</v>
      </c>
      <c r="D16" s="127">
        <f t="shared" ref="D16:D20" si="2">SUM(D17:D17)</f>
        <v>0.69</v>
      </c>
      <c r="E16" s="127">
        <f>SUM(E17:E24)</f>
        <v>0</v>
      </c>
    </row>
    <row r="17" spans="1:5" ht="20.100000000000001" customHeight="1">
      <c r="A17" s="40" t="s">
        <v>365</v>
      </c>
      <c r="B17" s="41" t="s">
        <v>366</v>
      </c>
      <c r="C17" s="127">
        <f t="shared" si="1"/>
        <v>0.69</v>
      </c>
      <c r="D17" s="126">
        <v>0.69</v>
      </c>
      <c r="E17" s="126"/>
    </row>
    <row r="18" spans="1:5" ht="20.100000000000001" customHeight="1">
      <c r="A18" s="40" t="s">
        <v>367</v>
      </c>
      <c r="B18" s="41" t="s">
        <v>368</v>
      </c>
      <c r="C18" s="127">
        <f t="shared" si="1"/>
        <v>144.9957</v>
      </c>
      <c r="D18" s="127">
        <f t="shared" si="2"/>
        <v>144.9957</v>
      </c>
      <c r="E18" s="127">
        <f>SUM(E19:E24)</f>
        <v>0</v>
      </c>
    </row>
    <row r="19" spans="1:5" ht="20.100000000000001" customHeight="1">
      <c r="A19" s="40" t="s">
        <v>369</v>
      </c>
      <c r="B19" s="41" t="s">
        <v>370</v>
      </c>
      <c r="C19" s="127">
        <f t="shared" si="1"/>
        <v>144.9957</v>
      </c>
      <c r="D19" s="126">
        <v>144.9957</v>
      </c>
      <c r="E19" s="126"/>
    </row>
    <row r="20" spans="1:5" ht="20.100000000000001" customHeight="1">
      <c r="A20" s="40" t="s">
        <v>371</v>
      </c>
      <c r="B20" s="41" t="s">
        <v>372</v>
      </c>
      <c r="C20" s="127">
        <f t="shared" si="1"/>
        <v>0.57989999999999997</v>
      </c>
      <c r="D20" s="127">
        <f t="shared" si="2"/>
        <v>0.57989999999999997</v>
      </c>
      <c r="E20" s="127">
        <f>SUM(E21:E24)</f>
        <v>0</v>
      </c>
    </row>
    <row r="21" spans="1:5" ht="20.100000000000001" customHeight="1">
      <c r="A21" s="40" t="s">
        <v>373</v>
      </c>
      <c r="B21" s="41" t="s">
        <v>374</v>
      </c>
      <c r="C21" s="127">
        <f t="shared" si="1"/>
        <v>0.57989999999999997</v>
      </c>
      <c r="D21" s="126">
        <v>0.57989999999999997</v>
      </c>
      <c r="E21" s="126"/>
    </row>
    <row r="22" spans="1:5" ht="20.100000000000001" customHeight="1">
      <c r="A22" s="40" t="s">
        <v>375</v>
      </c>
      <c r="B22" s="41" t="s">
        <v>376</v>
      </c>
      <c r="C22" s="126">
        <f t="shared" si="1"/>
        <v>10.24</v>
      </c>
      <c r="D22" s="126">
        <f>D23</f>
        <v>10.24</v>
      </c>
      <c r="E22" s="126"/>
    </row>
    <row r="23" spans="1:5" ht="20.100000000000001" customHeight="1">
      <c r="A23" s="40" t="s">
        <v>377</v>
      </c>
      <c r="B23" s="41" t="s">
        <v>378</v>
      </c>
      <c r="C23" s="127">
        <f t="shared" si="1"/>
        <v>10.24</v>
      </c>
      <c r="D23" s="127">
        <f>SUM(D24:D24)</f>
        <v>10.24</v>
      </c>
      <c r="E23" s="127">
        <f>SUM(E24:E24)</f>
        <v>0</v>
      </c>
    </row>
    <row r="24" spans="1:5" ht="20.100000000000001" customHeight="1">
      <c r="A24" s="40" t="s">
        <v>379</v>
      </c>
      <c r="B24" s="41" t="s">
        <v>380</v>
      </c>
      <c r="C24" s="127">
        <f t="shared" si="1"/>
        <v>10.24</v>
      </c>
      <c r="D24" s="126">
        <v>10.24</v>
      </c>
      <c r="E24" s="126"/>
    </row>
    <row r="25" spans="1:5" ht="20.100000000000001" customHeight="1">
      <c r="A25" s="40" t="s">
        <v>381</v>
      </c>
      <c r="B25" s="41" t="s">
        <v>382</v>
      </c>
      <c r="C25" s="126">
        <v>8.6999999999999993</v>
      </c>
      <c r="D25" s="126">
        <v>8.6999999999999993</v>
      </c>
      <c r="E25" s="126"/>
    </row>
    <row r="26" spans="1:5" ht="20.100000000000001" customHeight="1">
      <c r="A26" s="40" t="s">
        <v>383</v>
      </c>
      <c r="B26" s="41" t="s">
        <v>384</v>
      </c>
      <c r="C26" s="127">
        <f t="shared" ref="C26:C28" si="3">SUM(D26:E26)</f>
        <v>8.6981999999999999</v>
      </c>
      <c r="D26" s="127">
        <f>SUM(D27:D27)</f>
        <v>8.6981999999999999</v>
      </c>
      <c r="E26" s="127">
        <f>SUM(E27:E27)</f>
        <v>0</v>
      </c>
    </row>
    <row r="27" spans="1:5" ht="20.100000000000001" customHeight="1">
      <c r="A27" s="40" t="s">
        <v>385</v>
      </c>
      <c r="B27" s="41" t="s">
        <v>386</v>
      </c>
      <c r="C27" s="127">
        <f t="shared" si="3"/>
        <v>8.6981999999999999</v>
      </c>
      <c r="D27" s="126">
        <v>8.6981999999999999</v>
      </c>
      <c r="E27" s="126"/>
    </row>
    <row r="28" spans="1:5" ht="20.100000000000001" customHeight="1">
      <c r="A28" s="129" t="s">
        <v>387</v>
      </c>
      <c r="B28" s="114"/>
      <c r="C28" s="127">
        <f t="shared" si="3"/>
        <v>0</v>
      </c>
      <c r="D28" s="126"/>
      <c r="E28" s="126"/>
    </row>
    <row r="29" spans="1:5" ht="20.100000000000001" customHeight="1">
      <c r="A29" s="130" t="s">
        <v>388</v>
      </c>
      <c r="B29" s="131"/>
      <c r="C29" s="30"/>
      <c r="D29" s="36"/>
      <c r="E29" s="30"/>
    </row>
    <row r="30" spans="1:5" ht="12.75" customHeight="1">
      <c r="A30" s="131"/>
      <c r="B30" s="131"/>
      <c r="C30" s="30"/>
      <c r="D30" s="36"/>
      <c r="E30" s="30"/>
    </row>
    <row r="31" spans="1:5" ht="12.75" customHeight="1">
      <c r="A31" s="131"/>
      <c r="B31" s="131"/>
      <c r="C31" s="30"/>
      <c r="D31" s="36"/>
      <c r="E31" s="30"/>
    </row>
    <row r="32" spans="1:5" ht="12.75" customHeight="1">
      <c r="A32" s="131"/>
      <c r="B32" s="131"/>
      <c r="C32" s="30"/>
      <c r="D32" s="36"/>
      <c r="E32" s="30"/>
    </row>
    <row r="33" spans="1:5" ht="12.75" customHeight="1">
      <c r="A33" s="131"/>
      <c r="B33" s="131"/>
      <c r="D33" s="36"/>
      <c r="E33" s="30"/>
    </row>
    <row r="34" spans="1:5" ht="12.75" customHeight="1">
      <c r="A34" s="131"/>
      <c r="B34" s="131"/>
      <c r="D34" s="36"/>
      <c r="E34" s="30"/>
    </row>
    <row r="35" spans="1:5" s="30" customFormat="1" ht="12.75" customHeight="1">
      <c r="A35" s="131"/>
      <c r="B35" s="131"/>
      <c r="D35" s="36"/>
    </row>
    <row r="36" spans="1:5" ht="12.75" customHeight="1">
      <c r="A36" s="131"/>
      <c r="B36" s="131"/>
    </row>
    <row r="37" spans="1:5" ht="12.75" customHeight="1">
      <c r="A37" s="131"/>
      <c r="B37" s="131"/>
      <c r="D37" s="36"/>
    </row>
    <row r="38" spans="1:5" ht="12.75" customHeight="1">
      <c r="A38" s="131"/>
      <c r="B38" s="131"/>
    </row>
    <row r="39" spans="1:5" ht="12.75" customHeight="1">
      <c r="A39" s="131"/>
      <c r="B39" s="131"/>
    </row>
    <row r="40" spans="1:5" ht="12.75" customHeight="1">
      <c r="B40" s="131"/>
      <c r="C40" s="30"/>
    </row>
    <row r="42" spans="1:5" ht="12.75" customHeight="1">
      <c r="A42" s="131"/>
    </row>
    <row r="44" spans="1:5" ht="12.75" customHeight="1">
      <c r="B44" s="131"/>
    </row>
    <row r="45" spans="1:5" ht="12.75" customHeight="1">
      <c r="B45" s="131"/>
    </row>
  </sheetData>
  <mergeCells count="3">
    <mergeCell ref="A5:B5"/>
    <mergeCell ref="C5:E5"/>
    <mergeCell ref="A7:B7"/>
  </mergeCells>
  <phoneticPr fontId="24" type="noConversion"/>
  <printOptions horizontalCentered="1"/>
  <pageMargins left="0.47152777777777799" right="0.47152777777777799" top="0.98402777777777795" bottom="0.98402777777777795" header="0.51180555555555596" footer="0.51180555555555596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Zeros="0" topLeftCell="A4" workbookViewId="0">
      <selection activeCell="G18" sqref="G18"/>
    </sheetView>
  </sheetViews>
  <sheetFormatPr defaultColWidth="6.875" defaultRowHeight="20.100000000000001" customHeight="1"/>
  <cols>
    <col min="1" max="1" width="14.5" style="28" customWidth="1"/>
    <col min="2" max="2" width="33.375" style="28" customWidth="1"/>
    <col min="3" max="5" width="20.625" style="28" customWidth="1"/>
    <col min="6" max="16384" width="6.875" style="28"/>
  </cols>
  <sheetData>
    <row r="1" spans="1:11" ht="20.100000000000001" customHeight="1">
      <c r="A1" s="29" t="s">
        <v>389</v>
      </c>
      <c r="E1" s="110"/>
    </row>
    <row r="2" spans="1:11" ht="44.25" customHeight="1">
      <c r="A2" s="111" t="s">
        <v>390</v>
      </c>
      <c r="B2" s="112"/>
      <c r="C2" s="112"/>
      <c r="D2" s="112"/>
      <c r="E2" s="112"/>
    </row>
    <row r="3" spans="1:11" ht="20.100000000000001" customHeight="1">
      <c r="A3" s="112"/>
      <c r="B3" s="112"/>
      <c r="C3" s="112"/>
      <c r="D3" s="112"/>
      <c r="E3" s="112"/>
    </row>
    <row r="4" spans="1:11" s="101" customFormat="1" ht="20.100000000000001" customHeight="1">
      <c r="A4" s="36"/>
      <c r="B4" s="35"/>
      <c r="C4" s="35"/>
      <c r="D4" s="35"/>
      <c r="E4" s="113" t="s">
        <v>313</v>
      </c>
    </row>
    <row r="5" spans="1:11" s="101" customFormat="1" ht="20.100000000000001" customHeight="1">
      <c r="A5" s="177" t="s">
        <v>391</v>
      </c>
      <c r="B5" s="177"/>
      <c r="C5" s="177" t="s">
        <v>392</v>
      </c>
      <c r="D5" s="177"/>
      <c r="E5" s="177"/>
    </row>
    <row r="6" spans="1:11" s="101" customFormat="1" ht="20.100000000000001" customHeight="1">
      <c r="A6" s="51" t="s">
        <v>342</v>
      </c>
      <c r="B6" s="51" t="s">
        <v>343</v>
      </c>
      <c r="C6" s="51" t="s">
        <v>318</v>
      </c>
      <c r="D6" s="51" t="s">
        <v>393</v>
      </c>
      <c r="E6" s="51" t="s">
        <v>394</v>
      </c>
    </row>
    <row r="7" spans="1:11" s="101" customFormat="1" ht="20.100000000000001" customHeight="1">
      <c r="A7" s="178" t="s">
        <v>395</v>
      </c>
      <c r="B7" s="179"/>
      <c r="C7" s="42">
        <f>SUM(C8,C21,C50)</f>
        <v>202.54000000000002</v>
      </c>
      <c r="D7" s="42">
        <f>SUM(D8,D21,D50)</f>
        <v>182.42000000000002</v>
      </c>
      <c r="E7" s="42">
        <f>SUM(E8,E21,E50)</f>
        <v>20.120000000000005</v>
      </c>
      <c r="J7" s="91"/>
    </row>
    <row r="8" spans="1:11" s="101" customFormat="1" ht="20.100000000000001" customHeight="1">
      <c r="A8" s="114" t="s">
        <v>396</v>
      </c>
      <c r="B8" s="46" t="s">
        <v>397</v>
      </c>
      <c r="C8" s="42">
        <f>SUM(D8:E8)</f>
        <v>165.72</v>
      </c>
      <c r="D8" s="115">
        <f>SUM(D9:D20)</f>
        <v>165.72</v>
      </c>
      <c r="E8" s="115">
        <f>SUM(E9:E20)</f>
        <v>0</v>
      </c>
      <c r="G8" s="91"/>
    </row>
    <row r="9" spans="1:11" s="101" customFormat="1" ht="20.100000000000001" customHeight="1">
      <c r="A9" s="114" t="s">
        <v>398</v>
      </c>
      <c r="B9" s="46" t="s">
        <v>399</v>
      </c>
      <c r="C9" s="42">
        <f>SUM(D9:E9)</f>
        <v>36.57</v>
      </c>
      <c r="D9" s="39">
        <v>36.57</v>
      </c>
      <c r="E9" s="39"/>
      <c r="F9" s="91"/>
      <c r="G9" s="91"/>
      <c r="K9" s="91"/>
    </row>
    <row r="10" spans="1:11" s="101" customFormat="1" ht="20.100000000000001" customHeight="1">
      <c r="A10" s="114" t="s">
        <v>400</v>
      </c>
      <c r="B10" s="46" t="s">
        <v>401</v>
      </c>
      <c r="C10" s="42">
        <f t="shared" ref="C10:C57" si="0">SUM(D10:E10)</f>
        <v>1.7</v>
      </c>
      <c r="D10" s="39">
        <v>1.7</v>
      </c>
      <c r="E10" s="39"/>
      <c r="F10" s="91"/>
      <c r="H10" s="91"/>
    </row>
    <row r="11" spans="1:11" s="101" customFormat="1" ht="20.100000000000001" customHeight="1">
      <c r="A11" s="114" t="s">
        <v>402</v>
      </c>
      <c r="B11" s="46" t="s">
        <v>403</v>
      </c>
      <c r="C11" s="42">
        <f t="shared" si="0"/>
        <v>0</v>
      </c>
      <c r="D11" s="39">
        <v>0</v>
      </c>
      <c r="E11" s="39"/>
      <c r="F11" s="91"/>
      <c r="H11" s="91"/>
    </row>
    <row r="12" spans="1:11" s="101" customFormat="1" ht="20.100000000000001" customHeight="1">
      <c r="A12" s="114" t="s">
        <v>404</v>
      </c>
      <c r="B12" s="46" t="s">
        <v>405</v>
      </c>
      <c r="C12" s="42">
        <f t="shared" si="0"/>
        <v>34.22</v>
      </c>
      <c r="D12" s="39">
        <v>34.22</v>
      </c>
      <c r="E12" s="39"/>
      <c r="F12" s="91"/>
      <c r="G12" s="91"/>
      <c r="H12" s="91"/>
    </row>
    <row r="13" spans="1:11" s="101" customFormat="1" ht="20.100000000000001" customHeight="1">
      <c r="A13" s="114" t="s">
        <v>406</v>
      </c>
      <c r="B13" s="46" t="s">
        <v>407</v>
      </c>
      <c r="C13" s="42">
        <f t="shared" si="0"/>
        <v>11.6</v>
      </c>
      <c r="D13" s="39">
        <v>11.6</v>
      </c>
      <c r="E13" s="39"/>
      <c r="F13" s="91"/>
      <c r="J13" s="91"/>
    </row>
    <row r="14" spans="1:11" s="101" customFormat="1" ht="20.100000000000001" customHeight="1">
      <c r="A14" s="114" t="s">
        <v>408</v>
      </c>
      <c r="B14" s="46" t="s">
        <v>409</v>
      </c>
      <c r="C14" s="42">
        <f t="shared" si="0"/>
        <v>9.18</v>
      </c>
      <c r="D14" s="39">
        <v>9.18</v>
      </c>
      <c r="E14" s="39"/>
      <c r="F14" s="91"/>
      <c r="G14" s="91"/>
      <c r="K14" s="91"/>
    </row>
    <row r="15" spans="1:11" s="101" customFormat="1" ht="20.100000000000001" customHeight="1">
      <c r="A15" s="114" t="s">
        <v>410</v>
      </c>
      <c r="B15" s="46" t="s">
        <v>411</v>
      </c>
      <c r="C15" s="42">
        <f t="shared" si="0"/>
        <v>10.24</v>
      </c>
      <c r="D15" s="39">
        <v>10.24</v>
      </c>
      <c r="E15" s="39"/>
      <c r="F15" s="91"/>
      <c r="G15" s="91"/>
      <c r="H15" s="91"/>
      <c r="K15" s="91"/>
    </row>
    <row r="16" spans="1:11" s="101" customFormat="1" ht="20.100000000000001" customHeight="1">
      <c r="A16" s="114" t="s">
        <v>412</v>
      </c>
      <c r="B16" s="46" t="s">
        <v>413</v>
      </c>
      <c r="C16" s="42">
        <f t="shared" si="0"/>
        <v>0</v>
      </c>
      <c r="D16" s="39"/>
      <c r="E16" s="39"/>
      <c r="F16" s="91"/>
      <c r="G16" s="91"/>
      <c r="K16" s="91"/>
    </row>
    <row r="17" spans="1:16" s="101" customFormat="1" ht="20.100000000000001" customHeight="1">
      <c r="A17" s="114" t="s">
        <v>414</v>
      </c>
      <c r="B17" s="46" t="s">
        <v>415</v>
      </c>
      <c r="C17" s="42">
        <f t="shared" si="0"/>
        <v>0.57999999999999996</v>
      </c>
      <c r="D17" s="39">
        <v>0.57999999999999996</v>
      </c>
      <c r="E17" s="39"/>
      <c r="F17" s="91"/>
      <c r="G17" s="91"/>
      <c r="K17" s="91"/>
    </row>
    <row r="18" spans="1:16" s="101" customFormat="1" ht="20.100000000000001" customHeight="1">
      <c r="A18" s="114" t="s">
        <v>416</v>
      </c>
      <c r="B18" s="46" t="s">
        <v>417</v>
      </c>
      <c r="C18" s="42">
        <f t="shared" si="0"/>
        <v>8.6999999999999993</v>
      </c>
      <c r="D18" s="39">
        <v>8.6999999999999993</v>
      </c>
      <c r="E18" s="39"/>
      <c r="F18" s="91"/>
      <c r="G18" s="91"/>
      <c r="K18" s="91"/>
    </row>
    <row r="19" spans="1:16" s="101" customFormat="1" ht="20.100000000000001" customHeight="1">
      <c r="A19" s="114" t="s">
        <v>418</v>
      </c>
      <c r="B19" s="46" t="s">
        <v>419</v>
      </c>
      <c r="C19" s="42">
        <f t="shared" si="0"/>
        <v>0</v>
      </c>
      <c r="D19" s="39"/>
      <c r="E19" s="39"/>
      <c r="F19" s="91"/>
      <c r="G19" s="91"/>
      <c r="I19" s="91"/>
      <c r="K19" s="91"/>
    </row>
    <row r="20" spans="1:16" s="101" customFormat="1" ht="20.100000000000001" customHeight="1">
      <c r="A20" s="114" t="s">
        <v>420</v>
      </c>
      <c r="B20" s="46" t="s">
        <v>421</v>
      </c>
      <c r="C20" s="42">
        <f t="shared" si="0"/>
        <v>52.93</v>
      </c>
      <c r="D20" s="39">
        <v>52.93</v>
      </c>
      <c r="E20" s="39"/>
      <c r="F20" s="91"/>
      <c r="G20" s="91"/>
      <c r="K20" s="91"/>
    </row>
    <row r="21" spans="1:16" s="101" customFormat="1" ht="20.100000000000001" customHeight="1">
      <c r="A21" s="114" t="s">
        <v>422</v>
      </c>
      <c r="B21" s="46" t="s">
        <v>423</v>
      </c>
      <c r="C21" s="42">
        <f t="shared" si="0"/>
        <v>20.120000000000005</v>
      </c>
      <c r="D21" s="115">
        <f>SUM(D22:D49)</f>
        <v>0</v>
      </c>
      <c r="E21" s="115">
        <f>SUM(E22:E49)</f>
        <v>20.120000000000005</v>
      </c>
      <c r="F21" s="91"/>
      <c r="G21" s="91"/>
    </row>
    <row r="22" spans="1:16" s="101" customFormat="1" ht="20.100000000000001" customHeight="1">
      <c r="A22" s="114" t="s">
        <v>424</v>
      </c>
      <c r="B22" s="116" t="s">
        <v>425</v>
      </c>
      <c r="C22" s="42">
        <f t="shared" si="0"/>
        <v>1</v>
      </c>
      <c r="D22" s="39"/>
      <c r="E22" s="39">
        <v>1</v>
      </c>
      <c r="F22" s="91"/>
      <c r="G22" s="91"/>
      <c r="H22" s="91"/>
      <c r="N22" s="91"/>
    </row>
    <row r="23" spans="1:16" s="101" customFormat="1" ht="20.100000000000001" customHeight="1">
      <c r="A23" s="114" t="s">
        <v>426</v>
      </c>
      <c r="B23" s="117" t="s">
        <v>427</v>
      </c>
      <c r="C23" s="42">
        <f t="shared" si="0"/>
        <v>0.2</v>
      </c>
      <c r="D23" s="39"/>
      <c r="E23" s="39">
        <v>0.2</v>
      </c>
      <c r="F23" s="91"/>
      <c r="G23" s="91"/>
    </row>
    <row r="24" spans="1:16" s="101" customFormat="1" ht="20.100000000000001" customHeight="1">
      <c r="A24" s="114" t="s">
        <v>428</v>
      </c>
      <c r="B24" s="117" t="s">
        <v>429</v>
      </c>
      <c r="C24" s="42">
        <f t="shared" si="0"/>
        <v>0</v>
      </c>
      <c r="D24" s="39"/>
      <c r="E24" s="39"/>
      <c r="F24" s="91"/>
      <c r="H24" s="91"/>
      <c r="J24" s="91"/>
    </row>
    <row r="25" spans="1:16" s="101" customFormat="1" ht="20.100000000000001" customHeight="1">
      <c r="A25" s="114" t="s">
        <v>430</v>
      </c>
      <c r="B25" s="117" t="s">
        <v>431</v>
      </c>
      <c r="C25" s="42">
        <f t="shared" si="0"/>
        <v>0.05</v>
      </c>
      <c r="D25" s="39"/>
      <c r="E25" s="39">
        <v>0.05</v>
      </c>
      <c r="F25" s="91"/>
      <c r="G25" s="91"/>
      <c r="H25" s="91"/>
    </row>
    <row r="26" spans="1:16" s="101" customFormat="1" ht="20.100000000000001" customHeight="1">
      <c r="A26" s="114" t="s">
        <v>432</v>
      </c>
      <c r="B26" s="117" t="s">
        <v>433</v>
      </c>
      <c r="C26" s="42">
        <f t="shared" si="0"/>
        <v>0.4</v>
      </c>
      <c r="D26" s="39"/>
      <c r="E26" s="39">
        <v>0.4</v>
      </c>
      <c r="F26" s="91"/>
    </row>
    <row r="27" spans="1:16" s="101" customFormat="1" ht="20.100000000000001" customHeight="1">
      <c r="A27" s="114" t="s">
        <v>434</v>
      </c>
      <c r="B27" s="117" t="s">
        <v>435</v>
      </c>
      <c r="C27" s="42">
        <f t="shared" si="0"/>
        <v>5.2</v>
      </c>
      <c r="D27" s="39"/>
      <c r="E27" s="39">
        <v>5.2</v>
      </c>
      <c r="F27" s="91"/>
      <c r="G27" s="91"/>
      <c r="I27" s="91"/>
      <c r="L27" s="91"/>
    </row>
    <row r="28" spans="1:16" s="101" customFormat="1" ht="20.100000000000001" customHeight="1">
      <c r="A28" s="114" t="s">
        <v>436</v>
      </c>
      <c r="B28" s="117" t="s">
        <v>437</v>
      </c>
      <c r="C28" s="42">
        <f t="shared" si="0"/>
        <v>0</v>
      </c>
      <c r="D28" s="39"/>
      <c r="E28" s="39"/>
      <c r="F28" s="91"/>
      <c r="G28" s="91"/>
      <c r="H28" s="91"/>
    </row>
    <row r="29" spans="1:16" s="101" customFormat="1" ht="20.100000000000001" customHeight="1">
      <c r="A29" s="114" t="s">
        <v>438</v>
      </c>
      <c r="B29" s="117" t="s">
        <v>439</v>
      </c>
      <c r="C29" s="42">
        <f t="shared" si="0"/>
        <v>0</v>
      </c>
      <c r="D29" s="39"/>
      <c r="E29" s="39"/>
      <c r="F29" s="91"/>
      <c r="G29" s="91"/>
    </row>
    <row r="30" spans="1:16" s="101" customFormat="1" ht="20.100000000000001" customHeight="1">
      <c r="A30" s="114" t="s">
        <v>440</v>
      </c>
      <c r="B30" s="117" t="s">
        <v>441</v>
      </c>
      <c r="C30" s="42">
        <f t="shared" si="0"/>
        <v>0</v>
      </c>
      <c r="D30" s="39"/>
      <c r="E30" s="39"/>
      <c r="F30" s="91"/>
      <c r="G30" s="91"/>
    </row>
    <row r="31" spans="1:16" s="101" customFormat="1" ht="20.100000000000001" customHeight="1">
      <c r="A31" s="114" t="s">
        <v>442</v>
      </c>
      <c r="B31" s="116" t="s">
        <v>443</v>
      </c>
      <c r="C31" s="42">
        <f t="shared" si="0"/>
        <v>3.4</v>
      </c>
      <c r="D31" s="39"/>
      <c r="E31" s="39">
        <v>3.4</v>
      </c>
      <c r="F31" s="91"/>
      <c r="G31" s="91"/>
    </row>
    <row r="32" spans="1:16" s="101" customFormat="1" ht="20.100000000000001" customHeight="1">
      <c r="A32" s="114" t="s">
        <v>444</v>
      </c>
      <c r="B32" s="116" t="s">
        <v>445</v>
      </c>
      <c r="C32" s="42">
        <f t="shared" si="0"/>
        <v>0</v>
      </c>
      <c r="D32" s="39"/>
      <c r="E32" s="39">
        <v>0</v>
      </c>
      <c r="F32" s="91"/>
      <c r="G32" s="91"/>
      <c r="P32" s="91"/>
    </row>
    <row r="33" spans="1:19" s="101" customFormat="1" ht="20.100000000000001" customHeight="1">
      <c r="A33" s="114" t="s">
        <v>446</v>
      </c>
      <c r="B33" s="117" t="s">
        <v>447</v>
      </c>
      <c r="C33" s="42">
        <f t="shared" si="0"/>
        <v>1</v>
      </c>
      <c r="D33" s="39"/>
      <c r="E33" s="39">
        <v>1</v>
      </c>
      <c r="F33" s="91"/>
      <c r="G33" s="91"/>
      <c r="H33" s="91"/>
      <c r="K33" s="91"/>
    </row>
    <row r="34" spans="1:19" s="101" customFormat="1" ht="20.100000000000001" customHeight="1">
      <c r="A34" s="114" t="s">
        <v>448</v>
      </c>
      <c r="B34" s="117" t="s">
        <v>449</v>
      </c>
      <c r="C34" s="42">
        <f t="shared" si="0"/>
        <v>1.2</v>
      </c>
      <c r="D34" s="39"/>
      <c r="E34" s="39">
        <v>1.2</v>
      </c>
      <c r="F34" s="91"/>
      <c r="G34" s="91"/>
      <c r="H34" s="91"/>
      <c r="I34" s="91"/>
    </row>
    <row r="35" spans="1:19" s="101" customFormat="1" ht="20.100000000000001" customHeight="1">
      <c r="A35" s="114" t="s">
        <v>450</v>
      </c>
      <c r="B35" s="117" t="s">
        <v>451</v>
      </c>
      <c r="C35" s="42">
        <f t="shared" si="0"/>
        <v>0</v>
      </c>
      <c r="D35" s="39"/>
      <c r="E35" s="39"/>
      <c r="F35" s="91"/>
      <c r="G35" s="91"/>
      <c r="H35" s="91"/>
      <c r="I35" s="91"/>
      <c r="J35" s="91"/>
    </row>
    <row r="36" spans="1:19" s="101" customFormat="1" ht="20.100000000000001" customHeight="1">
      <c r="A36" s="114" t="s">
        <v>452</v>
      </c>
      <c r="B36" s="117" t="s">
        <v>453</v>
      </c>
      <c r="C36" s="42">
        <f t="shared" si="0"/>
        <v>0.65</v>
      </c>
      <c r="D36" s="39"/>
      <c r="E36" s="39">
        <v>0.65</v>
      </c>
      <c r="F36" s="91"/>
      <c r="G36" s="91"/>
      <c r="H36" s="91"/>
    </row>
    <row r="37" spans="1:19" s="101" customFormat="1" ht="20.100000000000001" customHeight="1">
      <c r="A37" s="114" t="s">
        <v>454</v>
      </c>
      <c r="B37" s="117" t="s">
        <v>455</v>
      </c>
      <c r="C37" s="42">
        <f t="shared" si="0"/>
        <v>0</v>
      </c>
      <c r="D37" s="39"/>
      <c r="E37" s="39"/>
      <c r="F37" s="91"/>
      <c r="I37" s="91"/>
    </row>
    <row r="38" spans="1:19" s="101" customFormat="1" ht="20.100000000000001" customHeight="1">
      <c r="A38" s="114" t="s">
        <v>456</v>
      </c>
      <c r="B38" s="117" t="s">
        <v>457</v>
      </c>
      <c r="C38" s="42">
        <f t="shared" si="0"/>
        <v>1</v>
      </c>
      <c r="D38" s="39"/>
      <c r="E38" s="39">
        <v>1</v>
      </c>
      <c r="F38" s="91"/>
      <c r="G38" s="91"/>
      <c r="H38" s="91"/>
    </row>
    <row r="39" spans="1:19" s="101" customFormat="1" ht="20.100000000000001" customHeight="1">
      <c r="A39" s="114" t="s">
        <v>458</v>
      </c>
      <c r="B39" s="117" t="s">
        <v>459</v>
      </c>
      <c r="C39" s="42">
        <f t="shared" si="0"/>
        <v>0</v>
      </c>
      <c r="D39" s="39"/>
      <c r="E39" s="39"/>
      <c r="F39" s="91"/>
    </row>
    <row r="40" spans="1:19" s="101" customFormat="1" ht="20.100000000000001" customHeight="1">
      <c r="A40" s="114" t="s">
        <v>460</v>
      </c>
      <c r="B40" s="117" t="s">
        <v>461</v>
      </c>
      <c r="C40" s="42">
        <f t="shared" si="0"/>
        <v>0</v>
      </c>
      <c r="D40" s="39"/>
      <c r="E40" s="39"/>
      <c r="F40" s="91"/>
      <c r="G40" s="91"/>
      <c r="H40" s="91"/>
    </row>
    <row r="41" spans="1:19" s="101" customFormat="1" ht="20.100000000000001" customHeight="1">
      <c r="A41" s="114" t="s">
        <v>462</v>
      </c>
      <c r="B41" s="117" t="s">
        <v>463</v>
      </c>
      <c r="C41" s="42">
        <f t="shared" si="0"/>
        <v>0</v>
      </c>
      <c r="D41" s="39"/>
      <c r="E41" s="39"/>
      <c r="F41" s="91"/>
      <c r="G41" s="91"/>
      <c r="H41" s="91"/>
    </row>
    <row r="42" spans="1:19" s="101" customFormat="1" ht="20.100000000000001" customHeight="1">
      <c r="A42" s="114" t="s">
        <v>464</v>
      </c>
      <c r="B42" s="117" t="s">
        <v>465</v>
      </c>
      <c r="C42" s="42">
        <f t="shared" si="0"/>
        <v>2</v>
      </c>
      <c r="D42" s="39"/>
      <c r="E42" s="39">
        <v>2</v>
      </c>
      <c r="F42" s="91"/>
      <c r="G42" s="91"/>
      <c r="J42" s="91"/>
      <c r="S42" s="91"/>
    </row>
    <row r="43" spans="1:19" s="101" customFormat="1" ht="20.100000000000001" customHeight="1">
      <c r="A43" s="114" t="s">
        <v>466</v>
      </c>
      <c r="B43" s="117" t="s">
        <v>467</v>
      </c>
      <c r="C43" s="42">
        <f t="shared" si="0"/>
        <v>0.05</v>
      </c>
      <c r="D43" s="39"/>
      <c r="E43" s="39">
        <v>0.05</v>
      </c>
      <c r="F43" s="91"/>
      <c r="G43" s="91"/>
    </row>
    <row r="44" spans="1:19" s="101" customFormat="1" ht="20.100000000000001" customHeight="1">
      <c r="A44" s="114" t="s">
        <v>468</v>
      </c>
      <c r="B44" s="116" t="s">
        <v>469</v>
      </c>
      <c r="C44" s="42">
        <f t="shared" si="0"/>
        <v>0.87</v>
      </c>
      <c r="D44" s="39"/>
      <c r="E44" s="39">
        <v>0.87</v>
      </c>
      <c r="F44" s="91"/>
      <c r="G44" s="91"/>
      <c r="H44" s="91"/>
      <c r="I44" s="91"/>
    </row>
    <row r="45" spans="1:19" s="101" customFormat="1" ht="20.100000000000001" customHeight="1">
      <c r="A45" s="114" t="s">
        <v>470</v>
      </c>
      <c r="B45" s="117" t="s">
        <v>471</v>
      </c>
      <c r="C45" s="42">
        <f t="shared" si="0"/>
        <v>1.1000000000000001</v>
      </c>
      <c r="D45" s="39"/>
      <c r="E45" s="39">
        <v>1.1000000000000001</v>
      </c>
      <c r="F45" s="91"/>
      <c r="G45" s="91"/>
    </row>
    <row r="46" spans="1:19" s="101" customFormat="1" ht="20.100000000000001" customHeight="1">
      <c r="A46" s="114" t="s">
        <v>472</v>
      </c>
      <c r="B46" s="117" t="s">
        <v>473</v>
      </c>
      <c r="C46" s="42">
        <f t="shared" si="0"/>
        <v>0</v>
      </c>
      <c r="D46" s="39"/>
      <c r="E46" s="39"/>
      <c r="F46" s="91"/>
      <c r="G46" s="91"/>
      <c r="I46" s="91"/>
      <c r="P46" s="91"/>
    </row>
    <row r="47" spans="1:19" s="101" customFormat="1" ht="20.100000000000001" customHeight="1">
      <c r="A47" s="114" t="s">
        <v>474</v>
      </c>
      <c r="B47" s="117" t="s">
        <v>475</v>
      </c>
      <c r="C47" s="42">
        <f t="shared" si="0"/>
        <v>0.1</v>
      </c>
      <c r="D47" s="39"/>
      <c r="E47" s="39">
        <v>0.1</v>
      </c>
      <c r="F47" s="91"/>
      <c r="G47" s="91"/>
      <c r="H47" s="91"/>
      <c r="P47" s="91"/>
    </row>
    <row r="48" spans="1:19" s="101" customFormat="1" ht="20.100000000000001" customHeight="1">
      <c r="A48" s="114" t="s">
        <v>476</v>
      </c>
      <c r="B48" s="117" t="s">
        <v>477</v>
      </c>
      <c r="C48" s="42">
        <f t="shared" si="0"/>
        <v>0</v>
      </c>
      <c r="D48" s="39"/>
      <c r="E48" s="39"/>
      <c r="F48" s="91"/>
      <c r="G48" s="91"/>
      <c r="H48" s="91"/>
      <c r="J48" s="91"/>
    </row>
    <row r="49" spans="1:14" s="101" customFormat="1" ht="20.100000000000001" customHeight="1">
      <c r="A49" s="114" t="s">
        <v>478</v>
      </c>
      <c r="B49" s="117" t="s">
        <v>479</v>
      </c>
      <c r="C49" s="42">
        <f t="shared" si="0"/>
        <v>1.9</v>
      </c>
      <c r="D49" s="39"/>
      <c r="E49" s="39">
        <v>1.9</v>
      </c>
      <c r="F49" s="91"/>
      <c r="G49" s="91"/>
      <c r="H49" s="91"/>
      <c r="I49" s="91"/>
    </row>
    <row r="50" spans="1:14" s="101" customFormat="1" ht="20.100000000000001" customHeight="1">
      <c r="A50" s="114" t="s">
        <v>480</v>
      </c>
      <c r="B50" s="46" t="s">
        <v>481</v>
      </c>
      <c r="C50" s="42">
        <f t="shared" si="0"/>
        <v>16.700000000000003</v>
      </c>
      <c r="D50" s="115">
        <f>SUM(D51:D57)</f>
        <v>16.700000000000003</v>
      </c>
      <c r="E50" s="115">
        <f>SUM(E51:E57)</f>
        <v>0</v>
      </c>
      <c r="F50" s="91"/>
      <c r="H50" s="91"/>
    </row>
    <row r="51" spans="1:14" s="101" customFormat="1" ht="20.100000000000001" customHeight="1">
      <c r="A51" s="114" t="s">
        <v>482</v>
      </c>
      <c r="B51" s="117" t="s">
        <v>483</v>
      </c>
      <c r="C51" s="42">
        <f t="shared" si="0"/>
        <v>0</v>
      </c>
      <c r="D51" s="39"/>
      <c r="E51" s="39"/>
      <c r="F51" s="91"/>
      <c r="G51" s="91"/>
    </row>
    <row r="52" spans="1:14" s="101" customFormat="1" ht="20.100000000000001" customHeight="1">
      <c r="A52" s="114" t="s">
        <v>484</v>
      </c>
      <c r="B52" s="117" t="s">
        <v>485</v>
      </c>
      <c r="C52" s="42">
        <f t="shared" si="0"/>
        <v>0</v>
      </c>
      <c r="D52" s="39"/>
      <c r="E52" s="39"/>
      <c r="F52" s="91"/>
      <c r="G52" s="91"/>
      <c r="I52" s="91"/>
      <c r="J52" s="91"/>
    </row>
    <row r="53" spans="1:14" s="101" customFormat="1" ht="20.100000000000001" customHeight="1">
      <c r="A53" s="114" t="s">
        <v>486</v>
      </c>
      <c r="B53" s="117" t="s">
        <v>419</v>
      </c>
      <c r="C53" s="42">
        <f t="shared" si="0"/>
        <v>0</v>
      </c>
      <c r="D53" s="39"/>
      <c r="E53" s="39"/>
      <c r="F53" s="91"/>
      <c r="G53" s="91"/>
      <c r="H53" s="91"/>
    </row>
    <row r="54" spans="1:14" s="101" customFormat="1" ht="20.100000000000001" customHeight="1">
      <c r="A54" s="114" t="s">
        <v>487</v>
      </c>
      <c r="B54" s="117" t="s">
        <v>488</v>
      </c>
      <c r="C54" s="42">
        <f t="shared" si="0"/>
        <v>0</v>
      </c>
      <c r="D54" s="39"/>
      <c r="E54" s="39"/>
      <c r="F54" s="91"/>
      <c r="G54" s="91"/>
    </row>
    <row r="55" spans="1:14" s="101" customFormat="1" ht="20.100000000000001" customHeight="1">
      <c r="A55" s="114" t="s">
        <v>489</v>
      </c>
      <c r="B55" s="117" t="s">
        <v>490</v>
      </c>
      <c r="C55" s="42">
        <f t="shared" si="0"/>
        <v>0.01</v>
      </c>
      <c r="D55" s="39">
        <v>0.01</v>
      </c>
      <c r="E55" s="39"/>
      <c r="F55" s="91"/>
      <c r="G55" s="91"/>
    </row>
    <row r="56" spans="1:14" s="101" customFormat="1" ht="20.100000000000001" customHeight="1">
      <c r="A56" s="114" t="s">
        <v>491</v>
      </c>
      <c r="B56" s="117" t="s">
        <v>492</v>
      </c>
      <c r="C56" s="42">
        <f t="shared" si="0"/>
        <v>0</v>
      </c>
      <c r="D56" s="39"/>
      <c r="E56" s="39"/>
      <c r="F56" s="91"/>
      <c r="G56" s="91"/>
    </row>
    <row r="57" spans="1:14" s="101" customFormat="1" ht="20.100000000000001" customHeight="1">
      <c r="A57" s="114" t="s">
        <v>493</v>
      </c>
      <c r="B57" s="117" t="s">
        <v>494</v>
      </c>
      <c r="C57" s="42">
        <f t="shared" si="0"/>
        <v>16.690000000000001</v>
      </c>
      <c r="D57" s="39">
        <v>16.690000000000001</v>
      </c>
      <c r="E57" s="39"/>
      <c r="F57" s="91"/>
    </row>
    <row r="58" spans="1:14" ht="20.100000000000001" customHeight="1">
      <c r="C58" s="30"/>
      <c r="D58" s="30"/>
      <c r="E58" s="30"/>
    </row>
    <row r="59" spans="1:14" ht="20.100000000000001" customHeight="1">
      <c r="D59" s="30"/>
      <c r="E59" s="30"/>
      <c r="F59" s="30"/>
      <c r="N59" s="30"/>
    </row>
  </sheetData>
  <mergeCells count="3">
    <mergeCell ref="A5:B5"/>
    <mergeCell ref="C5:E5"/>
    <mergeCell ref="A7:B7"/>
  </mergeCells>
  <phoneticPr fontId="24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J26" sqref="J26"/>
    </sheetView>
  </sheetViews>
  <sheetFormatPr defaultColWidth="6.875" defaultRowHeight="12.75" customHeight="1"/>
  <cols>
    <col min="1" max="5" width="11.625" style="28" hidden="1" customWidth="1"/>
    <col min="6" max="6" width="16.5" style="28" hidden="1" customWidth="1"/>
    <col min="7" max="12" width="19.625" style="28" customWidth="1"/>
    <col min="13" max="16384" width="6.875" style="28"/>
  </cols>
  <sheetData>
    <row r="1" spans="1:12" ht="20.100000000000001" customHeight="1">
      <c r="A1" s="29" t="s">
        <v>338</v>
      </c>
      <c r="G1" s="29" t="s">
        <v>495</v>
      </c>
      <c r="L1" s="106"/>
    </row>
    <row r="2" spans="1:12" ht="42" customHeight="1">
      <c r="A2" s="92" t="s">
        <v>496</v>
      </c>
      <c r="B2" s="93"/>
      <c r="C2" s="93"/>
      <c r="D2" s="93"/>
      <c r="E2" s="93"/>
      <c r="F2" s="93"/>
      <c r="G2" s="92" t="s">
        <v>497</v>
      </c>
      <c r="H2" s="93"/>
      <c r="I2" s="93"/>
      <c r="J2" s="93"/>
      <c r="K2" s="93"/>
      <c r="L2" s="93"/>
    </row>
    <row r="3" spans="1:12" ht="20.100000000000001" customHeight="1">
      <c r="A3" s="10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10000000000000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" t="s">
        <v>313</v>
      </c>
    </row>
    <row r="5" spans="1:12" ht="28.5" customHeight="1">
      <c r="A5" s="177" t="s">
        <v>498</v>
      </c>
      <c r="B5" s="177"/>
      <c r="C5" s="177"/>
      <c r="D5" s="177"/>
      <c r="E5" s="177"/>
      <c r="F5" s="180"/>
      <c r="G5" s="177" t="s">
        <v>341</v>
      </c>
      <c r="H5" s="177"/>
      <c r="I5" s="177"/>
      <c r="J5" s="177"/>
      <c r="K5" s="177"/>
      <c r="L5" s="177"/>
    </row>
    <row r="6" spans="1:12" ht="28.5" customHeight="1">
      <c r="A6" s="181" t="s">
        <v>318</v>
      </c>
      <c r="B6" s="183" t="s">
        <v>499</v>
      </c>
      <c r="C6" s="181" t="s">
        <v>500</v>
      </c>
      <c r="D6" s="181"/>
      <c r="E6" s="181"/>
      <c r="F6" s="185" t="s">
        <v>501</v>
      </c>
      <c r="G6" s="177" t="s">
        <v>318</v>
      </c>
      <c r="H6" s="186" t="s">
        <v>499</v>
      </c>
      <c r="I6" s="177" t="s">
        <v>500</v>
      </c>
      <c r="J6" s="177"/>
      <c r="K6" s="177"/>
      <c r="L6" s="177" t="s">
        <v>501</v>
      </c>
    </row>
    <row r="7" spans="1:12" ht="28.5" customHeight="1">
      <c r="A7" s="182"/>
      <c r="B7" s="184"/>
      <c r="C7" s="97" t="s">
        <v>344</v>
      </c>
      <c r="D7" s="102" t="s">
        <v>502</v>
      </c>
      <c r="E7" s="102" t="s">
        <v>503</v>
      </c>
      <c r="F7" s="182"/>
      <c r="G7" s="177"/>
      <c r="H7" s="186"/>
      <c r="I7" s="51" t="s">
        <v>344</v>
      </c>
      <c r="J7" s="24" t="s">
        <v>502</v>
      </c>
      <c r="K7" s="24" t="s">
        <v>503</v>
      </c>
      <c r="L7" s="177"/>
    </row>
    <row r="8" spans="1:12" ht="28.5" customHeight="1">
      <c r="A8" s="103"/>
      <c r="B8" s="103"/>
      <c r="C8" s="103"/>
      <c r="D8" s="103"/>
      <c r="E8" s="103"/>
      <c r="F8" s="104"/>
      <c r="G8" s="105">
        <f>SUM(H8:I8,L8)</f>
        <v>0</v>
      </c>
      <c r="H8" s="39">
        <v>0</v>
      </c>
      <c r="I8" s="107">
        <f>SUM(J8:K8)</f>
        <v>0</v>
      </c>
      <c r="J8" s="108">
        <v>0</v>
      </c>
      <c r="K8" s="109"/>
      <c r="L8" s="39"/>
    </row>
    <row r="9" spans="1:12" ht="22.5" customHeight="1">
      <c r="B9" s="30"/>
      <c r="G9" s="30"/>
      <c r="H9" s="30"/>
      <c r="I9" s="30"/>
      <c r="J9" s="30"/>
      <c r="K9" s="30"/>
      <c r="L9" s="30"/>
    </row>
    <row r="10" spans="1:12" ht="12.75" customHeight="1">
      <c r="G10" s="30"/>
      <c r="H10" s="30"/>
      <c r="I10" s="30"/>
      <c r="J10" s="30"/>
      <c r="K10" s="30"/>
      <c r="L10" s="30"/>
    </row>
    <row r="11" spans="1:12" ht="12.75" customHeight="1">
      <c r="G11" s="30"/>
      <c r="H11" s="30"/>
      <c r="I11" s="30"/>
      <c r="J11" s="30"/>
      <c r="K11" s="30"/>
      <c r="L11" s="30"/>
    </row>
    <row r="12" spans="1:12" ht="12.75" customHeight="1">
      <c r="G12" s="30"/>
      <c r="H12" s="30"/>
      <c r="I12" s="30"/>
      <c r="L12" s="30"/>
    </row>
    <row r="13" spans="1:12" ht="12.75" customHeight="1">
      <c r="F13" s="30"/>
      <c r="G13" s="30"/>
      <c r="H13" s="30"/>
      <c r="I13" s="30"/>
      <c r="J13" s="30"/>
      <c r="K13" s="30"/>
    </row>
    <row r="14" spans="1:12" ht="12.75" customHeight="1">
      <c r="D14" s="30"/>
      <c r="G14" s="30"/>
      <c r="H14" s="30"/>
      <c r="I14" s="30"/>
    </row>
    <row r="15" spans="1:12" ht="12.75" customHeight="1">
      <c r="J15" s="30"/>
    </row>
    <row r="16" spans="1:12" ht="12.75" customHeight="1">
      <c r="K16" s="30"/>
      <c r="L16" s="30"/>
    </row>
    <row r="20" spans="8:8" ht="12.75" customHeight="1">
      <c r="H20" s="3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4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B25" sqref="B25"/>
    </sheetView>
  </sheetViews>
  <sheetFormatPr defaultColWidth="6.875" defaultRowHeight="12.75" customHeight="1"/>
  <cols>
    <col min="1" max="1" width="19.5" style="28" customWidth="1"/>
    <col min="2" max="2" width="52.5" style="28" customWidth="1"/>
    <col min="3" max="5" width="18.25" style="28" customWidth="1"/>
    <col min="6" max="16384" width="6.875" style="28"/>
  </cols>
  <sheetData>
    <row r="1" spans="1:5" ht="20.100000000000001" customHeight="1">
      <c r="A1" s="29" t="s">
        <v>504</v>
      </c>
      <c r="E1" s="60"/>
    </row>
    <row r="2" spans="1:5" ht="42.75" customHeight="1">
      <c r="A2" s="92" t="s">
        <v>505</v>
      </c>
      <c r="B2" s="93"/>
      <c r="C2" s="93"/>
      <c r="D2" s="93"/>
      <c r="E2" s="93"/>
    </row>
    <row r="3" spans="1:5" ht="20.100000000000001" customHeight="1">
      <c r="A3" s="93"/>
      <c r="B3" s="93"/>
      <c r="C3" s="93"/>
      <c r="D3" s="93"/>
      <c r="E3" s="93"/>
    </row>
    <row r="4" spans="1:5" ht="20.100000000000001" customHeight="1">
      <c r="A4" s="94"/>
      <c r="B4" s="95"/>
      <c r="C4" s="95"/>
      <c r="D4" s="95"/>
      <c r="E4" s="96" t="s">
        <v>313</v>
      </c>
    </row>
    <row r="5" spans="1:5" ht="20.100000000000001" customHeight="1">
      <c r="A5" s="177" t="s">
        <v>342</v>
      </c>
      <c r="B5" s="180" t="s">
        <v>343</v>
      </c>
      <c r="C5" s="177" t="s">
        <v>506</v>
      </c>
      <c r="D5" s="177"/>
      <c r="E5" s="177"/>
    </row>
    <row r="6" spans="1:5" ht="20.100000000000001" customHeight="1">
      <c r="A6" s="182"/>
      <c r="B6" s="182"/>
      <c r="C6" s="97" t="s">
        <v>318</v>
      </c>
      <c r="D6" s="97" t="s">
        <v>345</v>
      </c>
      <c r="E6" s="97" t="s">
        <v>346</v>
      </c>
    </row>
    <row r="7" spans="1:5" ht="20.100000000000001" customHeight="1">
      <c r="A7" s="178" t="s">
        <v>318</v>
      </c>
      <c r="B7" s="179"/>
      <c r="C7" s="39"/>
      <c r="D7" s="39"/>
      <c r="E7" s="39"/>
    </row>
    <row r="8" spans="1:5" ht="20.100000000000001" customHeight="1">
      <c r="A8" s="40" t="s">
        <v>353</v>
      </c>
      <c r="B8" s="98" t="s">
        <v>354</v>
      </c>
      <c r="C8" s="39"/>
      <c r="D8" s="39"/>
      <c r="E8" s="39"/>
    </row>
    <row r="9" spans="1:5" ht="20.100000000000001" customHeight="1">
      <c r="A9" s="40" t="s">
        <v>507</v>
      </c>
      <c r="B9" s="98" t="s">
        <v>508</v>
      </c>
      <c r="C9" s="42">
        <f t="shared" ref="C9:C16" si="0">SUM(D9:E9)</f>
        <v>0</v>
      </c>
      <c r="D9" s="42">
        <f>SUM(D10:D12)</f>
        <v>0</v>
      </c>
      <c r="E9" s="42">
        <f>SUM(E10:E12)</f>
        <v>0</v>
      </c>
    </row>
    <row r="10" spans="1:5" ht="20.100000000000001" customHeight="1">
      <c r="A10" s="40" t="s">
        <v>509</v>
      </c>
      <c r="B10" s="98" t="s">
        <v>510</v>
      </c>
      <c r="C10" s="42">
        <f t="shared" si="0"/>
        <v>0</v>
      </c>
      <c r="D10" s="39"/>
      <c r="E10" s="39"/>
    </row>
    <row r="11" spans="1:5" ht="20.100000000000001" customHeight="1">
      <c r="A11" s="40" t="s">
        <v>511</v>
      </c>
      <c r="B11" s="98" t="s">
        <v>512</v>
      </c>
      <c r="C11" s="42">
        <f t="shared" si="0"/>
        <v>0</v>
      </c>
      <c r="D11" s="39"/>
      <c r="E11" s="39"/>
    </row>
    <row r="12" spans="1:5" ht="20.100000000000001" customHeight="1">
      <c r="A12" s="40" t="s">
        <v>513</v>
      </c>
      <c r="B12" s="98" t="s">
        <v>514</v>
      </c>
      <c r="C12" s="42">
        <f t="shared" si="0"/>
        <v>0</v>
      </c>
      <c r="D12" s="39"/>
      <c r="E12" s="39"/>
    </row>
    <row r="13" spans="1:5" ht="20.100000000000001" customHeight="1">
      <c r="A13" s="41"/>
      <c r="B13" s="98"/>
      <c r="C13" s="39">
        <f t="shared" si="0"/>
        <v>0</v>
      </c>
      <c r="D13" s="39"/>
      <c r="E13" s="39"/>
    </row>
    <row r="14" spans="1:5" ht="20.100000000000001" customHeight="1">
      <c r="A14" s="41"/>
      <c r="B14" s="98"/>
      <c r="C14" s="39">
        <f t="shared" si="0"/>
        <v>0</v>
      </c>
      <c r="D14" s="39"/>
      <c r="E14" s="39"/>
    </row>
    <row r="15" spans="1:5" ht="20.100000000000001" customHeight="1">
      <c r="A15" s="41"/>
      <c r="B15" s="98"/>
      <c r="C15" s="39">
        <f t="shared" si="0"/>
        <v>0</v>
      </c>
      <c r="D15" s="39"/>
      <c r="E15" s="39"/>
    </row>
    <row r="16" spans="1:5" ht="20.100000000000001" customHeight="1">
      <c r="A16" s="41"/>
      <c r="B16" s="98"/>
      <c r="C16" s="39">
        <f t="shared" si="0"/>
        <v>0</v>
      </c>
      <c r="D16" s="39"/>
      <c r="E16" s="39"/>
    </row>
    <row r="17" spans="1:5" ht="20.25" customHeight="1">
      <c r="A17" s="99" t="s">
        <v>515</v>
      </c>
      <c r="B17" s="30"/>
      <c r="C17" s="30"/>
      <c r="D17" s="30"/>
      <c r="E17" s="30"/>
    </row>
    <row r="18" spans="1:5" ht="20.25" customHeight="1">
      <c r="A18" s="30"/>
      <c r="B18" s="30"/>
      <c r="C18" s="30"/>
      <c r="D18" s="30"/>
      <c r="E18" s="30"/>
    </row>
    <row r="19" spans="1:5" ht="12.75" customHeight="1">
      <c r="A19" s="30"/>
      <c r="B19" s="30"/>
      <c r="C19" s="30"/>
      <c r="E19" s="30"/>
    </row>
    <row r="20" spans="1:5" ht="12.75" customHeight="1">
      <c r="A20" s="30"/>
      <c r="B20" s="30"/>
      <c r="C20" s="30"/>
      <c r="D20" s="30"/>
      <c r="E20" s="30"/>
    </row>
    <row r="21" spans="1:5" ht="12.75" customHeight="1">
      <c r="A21" s="30"/>
      <c r="B21" s="30"/>
      <c r="C21" s="30"/>
      <c r="E21" s="30"/>
    </row>
    <row r="22" spans="1:5" ht="12.75" customHeight="1">
      <c r="A22" s="30"/>
      <c r="B22" s="30"/>
      <c r="D22" s="30"/>
      <c r="E22" s="30"/>
    </row>
    <row r="23" spans="1:5" ht="12.75" customHeight="1">
      <c r="A23" s="30"/>
      <c r="E23" s="30"/>
    </row>
    <row r="24" spans="1:5" ht="12.75" customHeight="1">
      <c r="B24" s="30"/>
    </row>
    <row r="25" spans="1:5" ht="12.75" customHeight="1">
      <c r="B25" s="30"/>
    </row>
    <row r="26" spans="1:5" ht="12.75" customHeight="1">
      <c r="B26" s="30"/>
    </row>
    <row r="27" spans="1:5" ht="12.75" customHeight="1">
      <c r="B27" s="30"/>
    </row>
    <row r="28" spans="1:5" ht="12.75" customHeight="1">
      <c r="B28" s="30"/>
    </row>
    <row r="29" spans="1:5" ht="12.75" customHeight="1">
      <c r="B29" s="30"/>
    </row>
    <row r="31" spans="1:5" ht="12.75" customHeight="1">
      <c r="B31" s="30"/>
    </row>
    <row r="32" spans="1:5" ht="12.75" customHeight="1">
      <c r="B32" s="30"/>
    </row>
    <row r="34" spans="2:4" ht="12.75" customHeight="1">
      <c r="B34" s="30"/>
    </row>
    <row r="35" spans="2:4" ht="12.75" customHeight="1">
      <c r="B35" s="30"/>
    </row>
    <row r="36" spans="2:4" ht="12.75" customHeight="1">
      <c r="D36" s="30"/>
    </row>
  </sheetData>
  <mergeCells count="4">
    <mergeCell ref="C5:E5"/>
    <mergeCell ref="A7:B7"/>
    <mergeCell ref="A5:A6"/>
    <mergeCell ref="B5:B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9"/>
  <sheetViews>
    <sheetView showGridLines="0" showZeros="0" workbookViewId="0">
      <selection activeCell="A8" sqref="A8"/>
    </sheetView>
  </sheetViews>
  <sheetFormatPr defaultColWidth="6.875" defaultRowHeight="20.100000000000001" customHeight="1"/>
  <cols>
    <col min="1" max="4" width="34.5" style="28" customWidth="1"/>
    <col min="5" max="159" width="6.75" style="28" customWidth="1"/>
    <col min="160" max="16384" width="6.875" style="28"/>
  </cols>
  <sheetData>
    <row r="1" spans="1:251" ht="20.100000000000001" customHeight="1">
      <c r="A1" s="29" t="s">
        <v>516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61" t="s">
        <v>517</v>
      </c>
      <c r="B2" s="62"/>
      <c r="C2" s="63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2"/>
      <c r="B3" s="62"/>
      <c r="C3" s="63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20.100000000000001" customHeight="1">
      <c r="A4" s="36"/>
      <c r="B4" s="64"/>
      <c r="C4" s="65"/>
      <c r="D4" s="37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77" t="s">
        <v>314</v>
      </c>
      <c r="B5" s="177"/>
      <c r="C5" s="177" t="s">
        <v>315</v>
      </c>
      <c r="D5" s="1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66" t="s">
        <v>316</v>
      </c>
      <c r="B6" s="67" t="s">
        <v>317</v>
      </c>
      <c r="C6" s="66" t="s">
        <v>316</v>
      </c>
      <c r="D6" s="66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20.100000000000001" customHeight="1">
      <c r="A7" s="68" t="s">
        <v>518</v>
      </c>
      <c r="B7" s="42">
        <f>'1 财政拨款收支总表'!B8</f>
        <v>202.54</v>
      </c>
      <c r="C7" s="69" t="s">
        <v>325</v>
      </c>
      <c r="D7" s="7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20.100000000000001" customHeight="1">
      <c r="A8" s="71" t="s">
        <v>519</v>
      </c>
      <c r="B8" s="42">
        <f>'1 财政拨款收支总表'!B9</f>
        <v>0</v>
      </c>
      <c r="C8" s="72" t="s">
        <v>520</v>
      </c>
      <c r="D8" s="7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20.100000000000001" customHeight="1">
      <c r="A9" s="74" t="s">
        <v>521</v>
      </c>
      <c r="B9" s="42">
        <f>'1 财政拨款收支总表'!B10</f>
        <v>0</v>
      </c>
      <c r="C9" s="72" t="s">
        <v>327</v>
      </c>
      <c r="D9" s="73">
        <v>0.55000000000000004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20.100000000000001" customHeight="1">
      <c r="A10" s="75" t="s">
        <v>522</v>
      </c>
      <c r="B10" s="76"/>
      <c r="C10" s="72" t="s">
        <v>523</v>
      </c>
      <c r="D10" s="7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20.100000000000001" customHeight="1">
      <c r="A11" s="75" t="s">
        <v>524</v>
      </c>
      <c r="B11" s="76"/>
      <c r="C11" s="72" t="s">
        <v>525</v>
      </c>
      <c r="D11" s="7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20.100000000000001" customHeight="1">
      <c r="A12" s="75" t="s">
        <v>526</v>
      </c>
      <c r="B12" s="39"/>
      <c r="C12" s="77" t="s">
        <v>329</v>
      </c>
      <c r="D12" s="73">
        <v>183.05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20.100000000000001" customHeight="1">
      <c r="A13" s="75"/>
      <c r="B13" s="78"/>
      <c r="C13" s="77" t="s">
        <v>331</v>
      </c>
      <c r="D13" s="73">
        <v>10.24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20.100000000000001" customHeight="1">
      <c r="A14" s="75"/>
      <c r="B14" s="78"/>
      <c r="C14" s="77" t="s">
        <v>332</v>
      </c>
      <c r="D14" s="73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20.100000000000001" customHeight="1">
      <c r="A15" s="75"/>
      <c r="B15" s="79"/>
      <c r="C15" s="72" t="s">
        <v>333</v>
      </c>
      <c r="D15" s="73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20.100000000000001" customHeight="1">
      <c r="A16" s="75"/>
      <c r="B16" s="79"/>
      <c r="C16" s="72" t="s">
        <v>527</v>
      </c>
      <c r="D16" s="7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20.100000000000001" customHeight="1">
      <c r="A17" s="75"/>
      <c r="B17" s="79"/>
      <c r="C17" s="72" t="s">
        <v>528</v>
      </c>
      <c r="D17" s="7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20.100000000000001" customHeight="1">
      <c r="A18" s="75"/>
      <c r="B18" s="79"/>
      <c r="C18" s="72" t="s">
        <v>529</v>
      </c>
      <c r="D18" s="73">
        <v>8.6999999999999993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20.100000000000001" customHeight="1">
      <c r="A19" s="80" t="s">
        <v>530</v>
      </c>
      <c r="B19" s="81">
        <f>SUM(B7:B12)</f>
        <v>202.54</v>
      </c>
      <c r="C19" s="82" t="s">
        <v>531</v>
      </c>
      <c r="D19" s="83">
        <f>SUM(D7:D18)</f>
        <v>202.54000000000002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20.100000000000001" customHeight="1">
      <c r="A20" s="75" t="s">
        <v>532</v>
      </c>
      <c r="B20" s="84"/>
      <c r="C20" s="85" t="s">
        <v>533</v>
      </c>
      <c r="D20" s="83">
        <f>B22-D19</f>
        <v>0</v>
      </c>
      <c r="E20" s="3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20.100000000000001" customHeight="1">
      <c r="A21" s="75" t="s">
        <v>534</v>
      </c>
      <c r="B21" s="39"/>
      <c r="C21" s="86"/>
      <c r="D21" s="87"/>
      <c r="E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20.100000000000001" customHeight="1">
      <c r="A22" s="88" t="s">
        <v>535</v>
      </c>
      <c r="B22" s="89">
        <f>SUM(B19:B21)</f>
        <v>202.54</v>
      </c>
      <c r="C22" s="90" t="s">
        <v>536</v>
      </c>
      <c r="D22" s="83">
        <f>SUM(D19:D20)</f>
        <v>202.54000000000002</v>
      </c>
      <c r="E22" s="30"/>
    </row>
    <row r="29" spans="1:251" ht="20.100000000000001" customHeight="1">
      <c r="C29" s="30"/>
    </row>
  </sheetData>
  <mergeCells count="2">
    <mergeCell ref="A5:B5"/>
    <mergeCell ref="C5:D5"/>
  </mergeCells>
  <phoneticPr fontId="24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tabSelected="1" workbookViewId="0">
      <selection activeCell="O13" sqref="O13"/>
    </sheetView>
  </sheetViews>
  <sheetFormatPr defaultColWidth="6.875" defaultRowHeight="12.75" customHeight="1"/>
  <cols>
    <col min="1" max="1" width="11.875" style="28" customWidth="1"/>
    <col min="2" max="2" width="41.375" style="28" customWidth="1"/>
    <col min="3" max="12" width="12.625" style="28" customWidth="1"/>
    <col min="13" max="16384" width="6.875" style="28"/>
  </cols>
  <sheetData>
    <row r="1" spans="1:12" ht="20.100000000000001" customHeight="1">
      <c r="A1" s="29" t="s">
        <v>537</v>
      </c>
      <c r="L1" s="56"/>
    </row>
    <row r="2" spans="1:12" ht="43.5" customHeight="1">
      <c r="A2" s="48" t="s">
        <v>538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10000000000000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7" t="s">
        <v>313</v>
      </c>
    </row>
    <row r="5" spans="1:12" ht="24" customHeight="1">
      <c r="A5" s="177" t="s">
        <v>539</v>
      </c>
      <c r="B5" s="177"/>
      <c r="C5" s="188" t="s">
        <v>318</v>
      </c>
      <c r="D5" s="186" t="s">
        <v>534</v>
      </c>
      <c r="E5" s="186" t="s">
        <v>518</v>
      </c>
      <c r="F5" s="186" t="s">
        <v>519</v>
      </c>
      <c r="G5" s="186" t="s">
        <v>521</v>
      </c>
      <c r="H5" s="187" t="s">
        <v>522</v>
      </c>
      <c r="I5" s="188"/>
      <c r="J5" s="186" t="s">
        <v>524</v>
      </c>
      <c r="K5" s="186" t="s">
        <v>526</v>
      </c>
      <c r="L5" s="189" t="s">
        <v>532</v>
      </c>
    </row>
    <row r="6" spans="1:12" ht="42" customHeight="1">
      <c r="A6" s="52" t="s">
        <v>342</v>
      </c>
      <c r="B6" s="53" t="s">
        <v>343</v>
      </c>
      <c r="C6" s="184"/>
      <c r="D6" s="184"/>
      <c r="E6" s="184"/>
      <c r="F6" s="184"/>
      <c r="G6" s="184"/>
      <c r="H6" s="24" t="s">
        <v>540</v>
      </c>
      <c r="I6" s="24" t="s">
        <v>541</v>
      </c>
      <c r="J6" s="184"/>
      <c r="K6" s="184"/>
      <c r="L6" s="184"/>
    </row>
    <row r="7" spans="1:12" s="47" customFormat="1" ht="20.100000000000001" customHeight="1">
      <c r="A7" s="178" t="s">
        <v>318</v>
      </c>
      <c r="B7" s="179"/>
      <c r="C7" s="54">
        <v>202.45</v>
      </c>
      <c r="D7" s="54"/>
      <c r="E7" s="54">
        <v>202.45</v>
      </c>
      <c r="F7" s="54"/>
      <c r="G7" s="54"/>
      <c r="H7" s="54"/>
      <c r="I7" s="54"/>
      <c r="J7" s="54"/>
      <c r="K7" s="54"/>
      <c r="L7" s="54"/>
    </row>
    <row r="8" spans="1:12" s="47" customFormat="1" ht="20.100000000000001" customHeight="1">
      <c r="A8" s="40" t="s">
        <v>347</v>
      </c>
      <c r="B8" s="41" t="s">
        <v>348</v>
      </c>
      <c r="C8" s="39">
        <v>0.55000000000000004</v>
      </c>
      <c r="D8" s="39"/>
      <c r="E8" s="39">
        <v>0.55000000000000004</v>
      </c>
      <c r="F8" s="39"/>
      <c r="G8" s="39"/>
      <c r="H8" s="39"/>
      <c r="I8" s="39"/>
      <c r="J8" s="39"/>
      <c r="K8" s="39"/>
      <c r="L8" s="39"/>
    </row>
    <row r="9" spans="1:12" s="47" customFormat="1" ht="20.100000000000001" customHeight="1">
      <c r="A9" s="40" t="s">
        <v>349</v>
      </c>
      <c r="B9" s="41" t="s">
        <v>350</v>
      </c>
      <c r="C9" s="39">
        <v>0.55000000000000004</v>
      </c>
      <c r="D9" s="39">
        <f>SUM(D20:D27)</f>
        <v>0</v>
      </c>
      <c r="E9" s="39">
        <v>0.55000000000000004</v>
      </c>
      <c r="F9" s="39">
        <f t="shared" ref="F9:L9" si="0">SUM(F20:F27)</f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1:12" s="47" customFormat="1" ht="20.100000000000001" customHeight="1">
      <c r="A10" s="40" t="s">
        <v>351</v>
      </c>
      <c r="B10" s="41" t="s">
        <v>352</v>
      </c>
      <c r="C10" s="43">
        <v>0.55000000000000004</v>
      </c>
      <c r="D10" s="39"/>
      <c r="E10" s="43">
        <v>0.55000000000000004</v>
      </c>
      <c r="F10" s="39"/>
      <c r="G10" s="39"/>
      <c r="H10" s="39"/>
      <c r="I10" s="39"/>
      <c r="J10" s="39"/>
      <c r="K10" s="39"/>
      <c r="L10" s="39"/>
    </row>
    <row r="11" spans="1:12" s="47" customFormat="1" ht="20.100000000000001" customHeight="1">
      <c r="A11" s="40" t="s">
        <v>353</v>
      </c>
      <c r="B11" s="41" t="s">
        <v>354</v>
      </c>
      <c r="C11" s="39">
        <v>183.04593</v>
      </c>
      <c r="D11" s="39"/>
      <c r="E11" s="39">
        <v>183.04593</v>
      </c>
      <c r="F11" s="39"/>
      <c r="G11" s="39"/>
      <c r="H11" s="39"/>
      <c r="I11" s="39"/>
      <c r="J11" s="39"/>
      <c r="K11" s="39"/>
      <c r="L11" s="39"/>
    </row>
    <row r="12" spans="1:12" s="47" customFormat="1" ht="20.100000000000001" customHeight="1">
      <c r="A12" s="40" t="s">
        <v>355</v>
      </c>
      <c r="B12" s="41" t="s">
        <v>356</v>
      </c>
      <c r="C12" s="39">
        <v>36.780329999999999</v>
      </c>
      <c r="D12" s="39"/>
      <c r="E12" s="39">
        <v>36.780329999999999</v>
      </c>
      <c r="F12" s="39"/>
      <c r="G12" s="39"/>
      <c r="H12" s="39"/>
      <c r="I12" s="39"/>
      <c r="J12" s="39"/>
      <c r="K12" s="39"/>
      <c r="L12" s="39"/>
    </row>
    <row r="13" spans="1:12" s="47" customFormat="1" ht="20.100000000000001" customHeight="1">
      <c r="A13" s="40" t="s">
        <v>357</v>
      </c>
      <c r="B13" s="41" t="s">
        <v>358</v>
      </c>
      <c r="C13" s="39">
        <v>11.5976</v>
      </c>
      <c r="D13" s="39"/>
      <c r="E13" s="39">
        <v>11.5976</v>
      </c>
      <c r="F13" s="39"/>
      <c r="G13" s="39"/>
      <c r="H13" s="39"/>
      <c r="I13" s="39"/>
      <c r="J13" s="39"/>
      <c r="K13" s="39"/>
      <c r="L13" s="39"/>
    </row>
    <row r="14" spans="1:12" s="47" customFormat="1" ht="20.100000000000001" customHeight="1">
      <c r="A14" s="40" t="s">
        <v>359</v>
      </c>
      <c r="B14" s="41" t="s">
        <v>360</v>
      </c>
      <c r="C14" s="39">
        <v>9.1827299999999994</v>
      </c>
      <c r="D14" s="39"/>
      <c r="E14" s="39">
        <v>9.1827299999999994</v>
      </c>
      <c r="F14" s="39"/>
      <c r="G14" s="39"/>
      <c r="H14" s="39"/>
      <c r="I14" s="39"/>
      <c r="J14" s="39"/>
      <c r="K14" s="39"/>
      <c r="L14" s="39"/>
    </row>
    <row r="15" spans="1:12" s="47" customFormat="1" ht="20.100000000000001" customHeight="1">
      <c r="A15" s="40" t="s">
        <v>361</v>
      </c>
      <c r="B15" s="41" t="s">
        <v>362</v>
      </c>
      <c r="C15" s="39">
        <v>16</v>
      </c>
      <c r="D15" s="39"/>
      <c r="E15" s="39">
        <v>16</v>
      </c>
      <c r="F15" s="39"/>
      <c r="G15" s="39"/>
      <c r="H15" s="39"/>
      <c r="I15" s="39"/>
      <c r="J15" s="39"/>
      <c r="K15" s="39"/>
      <c r="L15" s="39"/>
    </row>
    <row r="16" spans="1:12" s="47" customFormat="1" ht="20.100000000000001" customHeight="1">
      <c r="A16" s="40" t="s">
        <v>363</v>
      </c>
      <c r="B16" s="41" t="s">
        <v>364</v>
      </c>
      <c r="C16" s="39">
        <v>0.69</v>
      </c>
      <c r="D16" s="39"/>
      <c r="E16" s="39">
        <v>0.69</v>
      </c>
      <c r="F16" s="39"/>
      <c r="G16" s="39"/>
      <c r="H16" s="39"/>
      <c r="I16" s="39"/>
      <c r="J16" s="39"/>
      <c r="K16" s="39"/>
      <c r="L16" s="39"/>
    </row>
    <row r="17" spans="1:12" s="47" customFormat="1" ht="20.100000000000001" customHeight="1">
      <c r="A17" s="40" t="s">
        <v>365</v>
      </c>
      <c r="B17" s="41" t="s">
        <v>366</v>
      </c>
      <c r="C17" s="39">
        <v>0.69</v>
      </c>
      <c r="D17" s="39"/>
      <c r="E17" s="39">
        <v>0.69</v>
      </c>
      <c r="F17" s="39"/>
      <c r="G17" s="39"/>
      <c r="H17" s="39"/>
      <c r="I17" s="39"/>
      <c r="J17" s="39"/>
      <c r="K17" s="39"/>
      <c r="L17" s="39"/>
    </row>
    <row r="18" spans="1:12" s="47" customFormat="1" ht="20.100000000000001" customHeight="1">
      <c r="A18" s="40" t="s">
        <v>367</v>
      </c>
      <c r="B18" s="41" t="s">
        <v>368</v>
      </c>
      <c r="C18" s="39">
        <v>144.9957</v>
      </c>
      <c r="D18" s="39"/>
      <c r="E18" s="39">
        <v>144.9957</v>
      </c>
      <c r="F18" s="39"/>
      <c r="G18" s="39"/>
      <c r="H18" s="39"/>
      <c r="I18" s="39"/>
      <c r="J18" s="39"/>
      <c r="K18" s="39"/>
      <c r="L18" s="39"/>
    </row>
    <row r="19" spans="1:12" s="47" customFormat="1" ht="20.100000000000001" customHeight="1">
      <c r="A19" s="40" t="s">
        <v>369</v>
      </c>
      <c r="B19" s="41" t="s">
        <v>370</v>
      </c>
      <c r="C19" s="39">
        <v>144.9957</v>
      </c>
      <c r="D19" s="39"/>
      <c r="E19" s="39">
        <v>144.9957</v>
      </c>
      <c r="F19" s="39"/>
      <c r="G19" s="39"/>
      <c r="H19" s="39"/>
      <c r="I19" s="39"/>
      <c r="J19" s="39"/>
      <c r="K19" s="39"/>
      <c r="L19" s="39"/>
    </row>
    <row r="20" spans="1:12" s="47" customFormat="1" ht="20.100000000000001" customHeight="1">
      <c r="A20" s="40" t="s">
        <v>371</v>
      </c>
      <c r="B20" s="41" t="s">
        <v>372</v>
      </c>
      <c r="C20" s="39">
        <v>0.57989999999999997</v>
      </c>
      <c r="D20" s="39"/>
      <c r="E20" s="39">
        <v>0.57989999999999997</v>
      </c>
      <c r="F20" s="39"/>
      <c r="G20" s="39"/>
      <c r="H20" s="39"/>
      <c r="I20" s="39"/>
      <c r="J20" s="39"/>
      <c r="K20" s="39"/>
      <c r="L20" s="39"/>
    </row>
    <row r="21" spans="1:12" s="47" customFormat="1" ht="20.100000000000001" customHeight="1">
      <c r="A21" s="40" t="s">
        <v>373</v>
      </c>
      <c r="B21" s="41" t="s">
        <v>374</v>
      </c>
      <c r="C21" s="39">
        <v>0.57989999999999997</v>
      </c>
      <c r="D21" s="39"/>
      <c r="E21" s="39">
        <v>0.57989999999999997</v>
      </c>
      <c r="F21" s="39"/>
      <c r="G21" s="39"/>
      <c r="H21" s="39"/>
      <c r="I21" s="39"/>
      <c r="J21" s="39"/>
      <c r="K21" s="39"/>
      <c r="L21" s="39"/>
    </row>
    <row r="22" spans="1:12" s="47" customFormat="1" ht="20.100000000000001" customHeight="1">
      <c r="A22" s="40" t="s">
        <v>375</v>
      </c>
      <c r="B22" s="41" t="s">
        <v>376</v>
      </c>
      <c r="C22" s="39">
        <v>10.24</v>
      </c>
      <c r="D22" s="39"/>
      <c r="E22" s="39">
        <v>10.24</v>
      </c>
      <c r="F22" s="39"/>
      <c r="G22" s="39"/>
      <c r="H22" s="39"/>
      <c r="I22" s="39"/>
      <c r="J22" s="39"/>
      <c r="K22" s="39"/>
      <c r="L22" s="39"/>
    </row>
    <row r="23" spans="1:12" s="47" customFormat="1" ht="20.100000000000001" customHeight="1">
      <c r="A23" s="40" t="s">
        <v>377</v>
      </c>
      <c r="B23" s="41" t="s">
        <v>378</v>
      </c>
      <c r="C23" s="39">
        <v>10.24</v>
      </c>
      <c r="D23" s="39"/>
      <c r="E23" s="39">
        <v>10.24</v>
      </c>
      <c r="F23" s="39"/>
      <c r="G23" s="39"/>
      <c r="H23" s="39"/>
      <c r="I23" s="39"/>
      <c r="J23" s="39"/>
      <c r="K23" s="39"/>
      <c r="L23" s="39"/>
    </row>
    <row r="24" spans="1:12" s="47" customFormat="1" ht="20.100000000000001" customHeight="1">
      <c r="A24" s="40" t="s">
        <v>379</v>
      </c>
      <c r="B24" s="41" t="s">
        <v>380</v>
      </c>
      <c r="C24" s="39">
        <v>10.24</v>
      </c>
      <c r="D24" s="39"/>
      <c r="E24" s="39">
        <v>10.24</v>
      </c>
      <c r="F24" s="39"/>
      <c r="G24" s="39"/>
      <c r="H24" s="39"/>
      <c r="I24" s="39"/>
      <c r="J24" s="39"/>
      <c r="K24" s="39"/>
      <c r="L24" s="39"/>
    </row>
    <row r="25" spans="1:12" s="47" customFormat="1" ht="20.100000000000001" customHeight="1">
      <c r="A25" s="40" t="s">
        <v>381</v>
      </c>
      <c r="B25" s="41" t="s">
        <v>382</v>
      </c>
      <c r="C25" s="39">
        <v>8.6999999999999993</v>
      </c>
      <c r="D25" s="39"/>
      <c r="E25" s="39">
        <v>8.6999999999999993</v>
      </c>
      <c r="F25" s="39"/>
      <c r="G25" s="39"/>
      <c r="H25" s="39"/>
      <c r="I25" s="39"/>
      <c r="J25" s="39"/>
      <c r="K25" s="39"/>
      <c r="L25" s="39"/>
    </row>
    <row r="26" spans="1:12" s="47" customFormat="1" ht="20.100000000000001" customHeight="1">
      <c r="A26" s="40" t="s">
        <v>383</v>
      </c>
      <c r="B26" s="41" t="s">
        <v>384</v>
      </c>
      <c r="C26" s="39">
        <v>8.6981999999999999</v>
      </c>
      <c r="D26" s="39"/>
      <c r="E26" s="39">
        <v>8.6981999999999999</v>
      </c>
      <c r="F26" s="39"/>
      <c r="G26" s="39"/>
      <c r="H26" s="39"/>
      <c r="I26" s="39"/>
      <c r="J26" s="39"/>
      <c r="K26" s="39"/>
      <c r="L26" s="39"/>
    </row>
    <row r="27" spans="1:12" s="47" customFormat="1" ht="20.100000000000001" customHeight="1">
      <c r="A27" s="40" t="s">
        <v>385</v>
      </c>
      <c r="B27" s="41" t="s">
        <v>386</v>
      </c>
      <c r="C27" s="39">
        <v>8.6981999999999999</v>
      </c>
      <c r="D27" s="39"/>
      <c r="E27" s="39">
        <v>8.6981999999999999</v>
      </c>
      <c r="F27" s="39"/>
      <c r="G27" s="39"/>
      <c r="H27" s="39"/>
      <c r="I27" s="39"/>
      <c r="J27" s="39"/>
      <c r="K27" s="39"/>
      <c r="L27" s="39"/>
    </row>
    <row r="28" spans="1:12" s="47" customFormat="1" ht="21" customHeight="1">
      <c r="A28" s="40" t="s">
        <v>387</v>
      </c>
      <c r="B28" s="46" t="s">
        <v>387</v>
      </c>
      <c r="C28" s="39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21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 customHeight="1">
      <c r="B32" s="30"/>
      <c r="C32" s="30"/>
      <c r="D32" s="30"/>
      <c r="F32" s="30"/>
      <c r="G32" s="30"/>
      <c r="H32" s="30"/>
      <c r="I32" s="30"/>
      <c r="J32" s="30"/>
      <c r="K32" s="30"/>
      <c r="L32" s="30"/>
    </row>
    <row r="33" spans="2:12" ht="12.75" customHeight="1">
      <c r="B33" s="30"/>
      <c r="C33" s="30"/>
      <c r="I33" s="30"/>
      <c r="J33" s="30"/>
      <c r="K33" s="30"/>
      <c r="L33" s="30"/>
    </row>
    <row r="34" spans="2:12" ht="12.75" customHeight="1">
      <c r="B34" s="30"/>
      <c r="J34" s="30"/>
      <c r="K34" s="30"/>
    </row>
    <row r="35" spans="2:12" ht="12.75" customHeight="1">
      <c r="B35" s="30"/>
      <c r="J35" s="30"/>
      <c r="K35" s="30"/>
      <c r="L35" s="30"/>
    </row>
    <row r="36" spans="2:12" ht="12.75" customHeight="1">
      <c r="B36" s="30"/>
      <c r="E36" s="30"/>
      <c r="J36" s="30"/>
    </row>
    <row r="37" spans="2:12" ht="12.75" customHeight="1">
      <c r="B37" s="30"/>
      <c r="I37" s="30"/>
      <c r="J37" s="30"/>
    </row>
    <row r="38" spans="2:12" ht="12.75" customHeight="1">
      <c r="B38" s="30"/>
      <c r="I38" s="30"/>
    </row>
    <row r="39" spans="2:12" ht="12.75" customHeight="1">
      <c r="B39" s="30"/>
      <c r="I39" s="30"/>
      <c r="K39" s="30"/>
    </row>
    <row r="40" spans="2:12" ht="12.75" customHeight="1">
      <c r="B40" s="30"/>
    </row>
    <row r="41" spans="2:12" ht="12.75" customHeight="1">
      <c r="B41" s="30"/>
      <c r="C41" s="30"/>
      <c r="F41" s="30"/>
    </row>
    <row r="42" spans="2:12" ht="12.75" customHeight="1">
      <c r="B42" s="30"/>
    </row>
    <row r="43" spans="2:12" ht="12.75" customHeight="1">
      <c r="B43" s="30"/>
      <c r="C43" s="30"/>
      <c r="D43" s="30"/>
    </row>
    <row r="44" spans="2:12" ht="12.75" customHeight="1">
      <c r="B44" s="30"/>
      <c r="K44" s="30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showZeros="0" workbookViewId="0">
      <selection activeCell="H32" sqref="H32"/>
    </sheetView>
  </sheetViews>
  <sheetFormatPr defaultColWidth="6.875" defaultRowHeight="12.75" customHeight="1"/>
  <cols>
    <col min="1" max="1" width="12.75" style="28" customWidth="1"/>
    <col min="2" max="2" width="27.5" style="28" customWidth="1"/>
    <col min="3" max="6" width="18" style="28" customWidth="1"/>
    <col min="7" max="7" width="19.5" style="28" customWidth="1"/>
    <col min="8" max="8" width="21" style="28" customWidth="1"/>
    <col min="9" max="16384" width="6.875" style="28"/>
  </cols>
  <sheetData>
    <row r="1" spans="1:8" ht="20.100000000000001" customHeight="1">
      <c r="A1" s="29" t="s">
        <v>542</v>
      </c>
      <c r="B1" s="30"/>
    </row>
    <row r="2" spans="1:8" ht="44.25" customHeight="1">
      <c r="A2" s="190" t="s">
        <v>543</v>
      </c>
      <c r="B2" s="190"/>
      <c r="C2" s="190"/>
      <c r="D2" s="190"/>
      <c r="E2" s="190"/>
      <c r="F2" s="190"/>
      <c r="G2" s="190"/>
      <c r="H2" s="190"/>
    </row>
    <row r="3" spans="1:8" ht="20.100000000000001" customHeight="1">
      <c r="A3" s="31"/>
      <c r="B3" s="32"/>
      <c r="C3" s="33"/>
      <c r="D3" s="33"/>
      <c r="E3" s="33"/>
      <c r="F3" s="33"/>
      <c r="G3" s="33"/>
      <c r="H3" s="34"/>
    </row>
    <row r="4" spans="1:8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0.100000000000001" customHeight="1">
      <c r="A5" s="24" t="s">
        <v>342</v>
      </c>
      <c r="B5" s="24" t="s">
        <v>343</v>
      </c>
      <c r="C5" s="24" t="s">
        <v>318</v>
      </c>
      <c r="D5" s="38" t="s">
        <v>345</v>
      </c>
      <c r="E5" s="24" t="s">
        <v>346</v>
      </c>
      <c r="F5" s="24" t="s">
        <v>544</v>
      </c>
      <c r="G5" s="24" t="s">
        <v>545</v>
      </c>
      <c r="H5" s="24" t="s">
        <v>546</v>
      </c>
    </row>
    <row r="6" spans="1:8" ht="20.100000000000001" customHeight="1">
      <c r="A6" s="178" t="s">
        <v>318</v>
      </c>
      <c r="B6" s="179"/>
      <c r="C6" s="39">
        <v>202.45</v>
      </c>
      <c r="D6" s="39">
        <v>202.45</v>
      </c>
      <c r="E6" s="39"/>
      <c r="F6" s="39"/>
      <c r="G6" s="39"/>
      <c r="H6" s="39"/>
    </row>
    <row r="7" spans="1:8" ht="20.100000000000001" customHeight="1">
      <c r="A7" s="40" t="s">
        <v>347</v>
      </c>
      <c r="B7" s="41" t="s">
        <v>348</v>
      </c>
      <c r="C7" s="39">
        <v>0.55000000000000004</v>
      </c>
      <c r="D7" s="39">
        <v>0.55000000000000004</v>
      </c>
      <c r="E7" s="39"/>
      <c r="F7" s="39"/>
      <c r="G7" s="39"/>
      <c r="H7" s="39"/>
    </row>
    <row r="8" spans="1:8" ht="20.100000000000001" customHeight="1">
      <c r="A8" s="40" t="s">
        <v>349</v>
      </c>
      <c r="B8" s="41" t="s">
        <v>350</v>
      </c>
      <c r="C8" s="39">
        <v>0.55000000000000004</v>
      </c>
      <c r="D8" s="39">
        <v>0.55000000000000004</v>
      </c>
      <c r="E8" s="42">
        <f t="shared" ref="E8:H8" si="0">SUM(E9:E19)</f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</row>
    <row r="9" spans="1:8" ht="20.100000000000001" customHeight="1">
      <c r="A9" s="40" t="s">
        <v>351</v>
      </c>
      <c r="B9" s="41" t="s">
        <v>352</v>
      </c>
      <c r="C9" s="43">
        <v>0.55000000000000004</v>
      </c>
      <c r="D9" s="43">
        <v>0.55000000000000004</v>
      </c>
      <c r="E9" s="39"/>
      <c r="F9" s="39"/>
      <c r="G9" s="39"/>
      <c r="H9" s="39"/>
    </row>
    <row r="10" spans="1:8" ht="20.100000000000001" customHeight="1">
      <c r="A10" s="40" t="s">
        <v>353</v>
      </c>
      <c r="B10" s="41" t="s">
        <v>354</v>
      </c>
      <c r="C10" s="39">
        <v>183.04593</v>
      </c>
      <c r="D10" s="39">
        <v>183.04593</v>
      </c>
      <c r="E10" s="39"/>
      <c r="F10" s="39"/>
      <c r="G10" s="39"/>
      <c r="H10" s="39"/>
    </row>
    <row r="11" spans="1:8" ht="20.100000000000001" customHeight="1">
      <c r="A11" s="40" t="s">
        <v>355</v>
      </c>
      <c r="B11" s="41" t="s">
        <v>356</v>
      </c>
      <c r="C11" s="39">
        <v>36.780329999999999</v>
      </c>
      <c r="D11" s="39">
        <v>36.780329999999999</v>
      </c>
      <c r="E11" s="39"/>
      <c r="F11" s="39"/>
      <c r="G11" s="39"/>
      <c r="H11" s="39"/>
    </row>
    <row r="12" spans="1:8" ht="20.100000000000001" customHeight="1">
      <c r="A12" s="40" t="s">
        <v>357</v>
      </c>
      <c r="B12" s="41" t="s">
        <v>358</v>
      </c>
      <c r="C12" s="39">
        <v>11.5976</v>
      </c>
      <c r="D12" s="39">
        <v>11.5976</v>
      </c>
      <c r="E12" s="39"/>
      <c r="F12" s="39"/>
      <c r="G12" s="39"/>
      <c r="H12" s="39"/>
    </row>
    <row r="13" spans="1:8" ht="20.100000000000001" customHeight="1">
      <c r="A13" s="40" t="s">
        <v>359</v>
      </c>
      <c r="B13" s="41" t="s">
        <v>360</v>
      </c>
      <c r="C13" s="39">
        <v>9.1827299999999994</v>
      </c>
      <c r="D13" s="39">
        <v>9.1827299999999994</v>
      </c>
      <c r="E13" s="39"/>
      <c r="F13" s="39"/>
      <c r="G13" s="39"/>
      <c r="H13" s="39"/>
    </row>
    <row r="14" spans="1:8" ht="20.100000000000001" customHeight="1">
      <c r="A14" s="40" t="s">
        <v>361</v>
      </c>
      <c r="B14" s="41" t="s">
        <v>362</v>
      </c>
      <c r="C14" s="39">
        <v>16</v>
      </c>
      <c r="D14" s="39">
        <v>16</v>
      </c>
      <c r="E14" s="44"/>
      <c r="F14" s="44"/>
      <c r="G14" s="44"/>
      <c r="H14" s="44"/>
    </row>
    <row r="15" spans="1:8" ht="20.100000000000001" customHeight="1">
      <c r="A15" s="40" t="s">
        <v>363</v>
      </c>
      <c r="B15" s="41" t="s">
        <v>364</v>
      </c>
      <c r="C15" s="39">
        <v>0.69</v>
      </c>
      <c r="D15" s="39">
        <v>0.69</v>
      </c>
      <c r="E15" s="44"/>
      <c r="F15" s="44"/>
      <c r="G15" s="44"/>
      <c r="H15" s="44"/>
    </row>
    <row r="16" spans="1:8" ht="20.100000000000001" customHeight="1">
      <c r="A16" s="40" t="s">
        <v>365</v>
      </c>
      <c r="B16" s="41" t="s">
        <v>366</v>
      </c>
      <c r="C16" s="39">
        <v>0.69</v>
      </c>
      <c r="D16" s="39">
        <v>0.69</v>
      </c>
      <c r="E16" s="44"/>
      <c r="F16" s="44"/>
      <c r="G16" s="44"/>
      <c r="H16" s="44"/>
    </row>
    <row r="17" spans="1:9" ht="20.100000000000001" customHeight="1">
      <c r="A17" s="40" t="s">
        <v>367</v>
      </c>
      <c r="B17" s="41" t="s">
        <v>368</v>
      </c>
      <c r="C17" s="39">
        <v>144.9957</v>
      </c>
      <c r="D17" s="39">
        <v>144.9957</v>
      </c>
      <c r="E17" s="44"/>
      <c r="F17" s="44"/>
      <c r="G17" s="44"/>
      <c r="H17" s="44"/>
      <c r="I17" s="30"/>
    </row>
    <row r="18" spans="1:9" ht="20.100000000000001" customHeight="1">
      <c r="A18" s="40" t="s">
        <v>369</v>
      </c>
      <c r="B18" s="41" t="s">
        <v>370</v>
      </c>
      <c r="C18" s="39">
        <v>144.9957</v>
      </c>
      <c r="D18" s="39">
        <v>144.9957</v>
      </c>
      <c r="E18" s="44"/>
      <c r="F18" s="44"/>
      <c r="G18" s="44"/>
      <c r="H18" s="44"/>
    </row>
    <row r="19" spans="1:9" ht="20.100000000000001" customHeight="1">
      <c r="A19" s="40" t="s">
        <v>371</v>
      </c>
      <c r="B19" s="41" t="s">
        <v>372</v>
      </c>
      <c r="C19" s="39">
        <v>0.57989999999999997</v>
      </c>
      <c r="D19" s="39">
        <v>0.57989999999999997</v>
      </c>
      <c r="E19" s="44"/>
      <c r="F19" s="44"/>
      <c r="G19" s="44"/>
      <c r="H19" s="45"/>
    </row>
    <row r="20" spans="1:9" ht="20.25" customHeight="1">
      <c r="A20" s="40" t="s">
        <v>373</v>
      </c>
      <c r="B20" s="41" t="s">
        <v>374</v>
      </c>
      <c r="C20" s="39">
        <v>0.57989999999999997</v>
      </c>
      <c r="D20" s="39">
        <v>0.57989999999999997</v>
      </c>
      <c r="E20" s="44"/>
      <c r="F20" s="44"/>
      <c r="G20" s="44"/>
      <c r="H20" s="45"/>
    </row>
    <row r="21" spans="1:9" ht="20.25" customHeight="1">
      <c r="A21" s="40" t="s">
        <v>375</v>
      </c>
      <c r="B21" s="41" t="s">
        <v>376</v>
      </c>
      <c r="C21" s="39">
        <v>10.24</v>
      </c>
      <c r="D21" s="39">
        <v>10.24</v>
      </c>
      <c r="E21" s="44"/>
      <c r="F21" s="44"/>
      <c r="G21" s="44"/>
      <c r="H21" s="45"/>
      <c r="I21" s="30"/>
    </row>
    <row r="22" spans="1:9" ht="20.25" customHeight="1">
      <c r="A22" s="40" t="s">
        <v>377</v>
      </c>
      <c r="B22" s="41" t="s">
        <v>378</v>
      </c>
      <c r="C22" s="39">
        <v>10.24</v>
      </c>
      <c r="D22" s="39">
        <v>10.24</v>
      </c>
      <c r="E22" s="45"/>
      <c r="F22" s="44"/>
      <c r="G22" s="44"/>
      <c r="H22" s="44"/>
    </row>
    <row r="23" spans="1:9" ht="20.25" customHeight="1">
      <c r="A23" s="40" t="s">
        <v>379</v>
      </c>
      <c r="B23" s="41" t="s">
        <v>380</v>
      </c>
      <c r="C23" s="39">
        <v>10.24</v>
      </c>
      <c r="D23" s="39">
        <v>10.24</v>
      </c>
      <c r="E23" s="45"/>
      <c r="F23" s="44"/>
      <c r="G23" s="44"/>
      <c r="H23" s="45"/>
    </row>
    <row r="24" spans="1:9" ht="20.25" customHeight="1">
      <c r="A24" s="40" t="s">
        <v>381</v>
      </c>
      <c r="B24" s="41" t="s">
        <v>382</v>
      </c>
      <c r="C24" s="39">
        <v>8.6999999999999993</v>
      </c>
      <c r="D24" s="39">
        <v>8.6999999999999993</v>
      </c>
      <c r="E24" s="45"/>
      <c r="F24" s="44"/>
      <c r="G24" s="45"/>
      <c r="H24" s="45"/>
    </row>
    <row r="25" spans="1:9" ht="20.25" customHeight="1">
      <c r="A25" s="40" t="s">
        <v>383</v>
      </c>
      <c r="B25" s="41" t="s">
        <v>384</v>
      </c>
      <c r="C25" s="39">
        <v>8.6981999999999999</v>
      </c>
      <c r="D25" s="39">
        <v>8.6981999999999999</v>
      </c>
      <c r="E25" s="45"/>
      <c r="F25" s="45"/>
      <c r="G25" s="45"/>
      <c r="H25" s="44"/>
    </row>
    <row r="26" spans="1:9" ht="20.25" customHeight="1">
      <c r="A26" s="40" t="s">
        <v>385</v>
      </c>
      <c r="B26" s="41" t="s">
        <v>386</v>
      </c>
      <c r="C26" s="39">
        <v>8.6981999999999999</v>
      </c>
      <c r="D26" s="39">
        <v>8.6981999999999999</v>
      </c>
      <c r="E26" s="44"/>
      <c r="F26" s="45"/>
      <c r="G26" s="45"/>
      <c r="H26" s="45"/>
    </row>
    <row r="27" spans="1:9" ht="20.25" customHeight="1">
      <c r="A27" s="40" t="s">
        <v>387</v>
      </c>
      <c r="B27" s="46" t="s">
        <v>387</v>
      </c>
      <c r="C27" s="45"/>
      <c r="D27" s="45"/>
      <c r="E27" s="45"/>
      <c r="F27" s="45"/>
      <c r="G27" s="45"/>
      <c r="H27" s="45"/>
    </row>
    <row r="28" spans="1:9" ht="12.75" customHeight="1">
      <c r="A28" s="30"/>
      <c r="B28" s="30"/>
      <c r="C28" s="30"/>
    </row>
    <row r="29" spans="1:9" ht="12.75" customHeight="1">
      <c r="B29" s="30"/>
    </row>
    <row r="30" spans="1:9" ht="12.75" customHeight="1">
      <c r="A30" s="30"/>
      <c r="B30" s="30"/>
    </row>
    <row r="31" spans="1:9" ht="12.75" customHeight="1">
      <c r="B31" s="30"/>
    </row>
    <row r="32" spans="1:9" ht="12.75" customHeight="1">
      <c r="A32" s="30"/>
      <c r="B32" s="30"/>
    </row>
    <row r="33" spans="1:3" ht="12.75" customHeight="1">
      <c r="A33" s="30"/>
      <c r="B33" s="30"/>
    </row>
    <row r="34" spans="1:3" ht="12.75" customHeight="1">
      <c r="C34" s="30"/>
    </row>
    <row r="35" spans="1:3" ht="12.75" customHeight="1">
      <c r="B35" s="30"/>
    </row>
    <row r="36" spans="1:3" ht="12.75" customHeight="1">
      <c r="B36" s="30"/>
    </row>
    <row r="38" spans="1:3" ht="12.75" customHeight="1">
      <c r="B38" s="30"/>
    </row>
    <row r="39" spans="1:3" ht="12.75" customHeight="1">
      <c r="C39" s="30"/>
    </row>
  </sheetData>
  <mergeCells count="2">
    <mergeCell ref="A2:H2"/>
    <mergeCell ref="A6:B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2021-03-25T07:04:00Z</cp:lastPrinted>
  <dcterms:created xsi:type="dcterms:W3CDTF">2015-06-05T18:19:00Z</dcterms:created>
  <dcterms:modified xsi:type="dcterms:W3CDTF">2021-03-30T08:45:11Z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