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firstSheet="5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单位收支总表" sheetId="7" r:id="rId7"/>
    <sheet name="7 单位收入总表" sheetId="8" r:id="rId8"/>
    <sheet name="8 单位支出总表" sheetId="9" r:id="rId9"/>
    <sheet name="9 政府采购明细表" sheetId="10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一般公共预算财政基本支出'!$A$1:$E$26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单位收支总表'!$A$1:$D$22</definedName>
    <definedName name="_xlnm.Print_Area" localSheetId="7">'7 单位收入总表'!$A$1:$L$20</definedName>
    <definedName name="_xlnm.Print_Area" localSheetId="8">'8 单位支出总表'!$A$1:$H$19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 concurrentCalc="0"/>
</workbook>
</file>

<file path=xl/sharedStrings.xml><?xml version="1.0" encoding="utf-8"?>
<sst xmlns="http://schemas.openxmlformats.org/spreadsheetml/2006/main" count="1342" uniqueCount="468">
  <si>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</si>
  <si>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</si>
  <si>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</si>
  <si>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</si>
  <si>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</si>
  <si>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</si>
  <si>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</si>
  <si>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</si>
  <si>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</si>
  <si>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</si>
  <si>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</si>
  <si>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</si>
  <si>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</si>
  <si>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</si>
  <si>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</si>
  <si>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</si>
  <si>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</si>
  <si>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</si>
  <si>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</si>
  <si>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</si>
  <si>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</si>
  <si>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</si>
  <si>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</si>
  <si>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</si>
  <si>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</si>
  <si>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</si>
  <si>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</si>
  <si>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</si>
  <si>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</si>
  <si>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</si>
  <si>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</si>
  <si>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</si>
  <si>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</si>
  <si>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</si>
  <si>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</si>
  <si>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</si>
  <si>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</si>
  <si>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</si>
  <si>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</si>
  <si>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</si>
  <si>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</si>
  <si>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</si>
  <si>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</si>
  <si>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</si>
  <si>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</si>
  <si>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</si>
  <si>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</si>
  <si>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</si>
  <si>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</si>
  <si>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</si>
  <si>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</si>
  <si>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</si>
  <si>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</si>
  <si>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</si>
  <si>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</si>
  <si>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</si>
  <si>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</si>
  <si>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</si>
  <si>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</si>
  <si>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</si>
  <si>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</si>
  <si>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</si>
  <si>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</si>
  <si>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</si>
  <si>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</si>
  <si>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</si>
  <si>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</si>
  <si>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</si>
  <si>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</si>
  <si>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</si>
  <si>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</si>
  <si>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</si>
  <si>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</si>
  <si>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</si>
  <si>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</si>
  <si>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</si>
  <si>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</si>
  <si>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</si>
  <si>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</si>
  <si>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</si>
  <si>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</si>
  <si>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</si>
  <si>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</si>
  <si>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</si>
  <si>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</si>
  <si>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</si>
  <si>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</si>
  <si>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</si>
  <si>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</si>
  <si>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</si>
  <si>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</si>
  <si>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</si>
  <si>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</si>
  <si>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</si>
  <si>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</si>
  <si>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</si>
  <si>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</si>
  <si>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</si>
  <si>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</si>
  <si>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</si>
  <si>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</si>
  <si>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</si>
  <si>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</si>
  <si>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</si>
  <si>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</si>
  <si>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</si>
  <si>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</si>
  <si>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</si>
  <si>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</si>
  <si>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</si>
  <si>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</si>
  <si>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</si>
  <si>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</si>
  <si>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</si>
  <si>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</si>
  <si>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</si>
  <si>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</si>
  <si>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</si>
  <si>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</si>
  <si>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</si>
  <si>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</si>
  <si>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</si>
  <si>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</si>
  <si>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</si>
  <si>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</si>
  <si>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</si>
  <si>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</si>
  <si>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</si>
  <si>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</si>
  <si>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</si>
  <si>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</si>
  <si>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</si>
  <si>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</si>
  <si>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</si>
  <si>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</si>
  <si>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</si>
  <si>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</si>
  <si>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</si>
  <si>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</si>
  <si>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</si>
  <si>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</si>
  <si>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</si>
  <si>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</si>
  <si>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</si>
  <si>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</si>
  <si>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</si>
  <si>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</si>
  <si>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</si>
  <si>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</si>
  <si>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</si>
  <si>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</si>
  <si>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</si>
  <si>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</si>
  <si>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</si>
  <si>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</si>
  <si>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</si>
  <si>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</si>
  <si>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</si>
  <si>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</si>
  <si>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</si>
  <si>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</si>
  <si>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</si>
  <si>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</si>
  <si>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</si>
  <si>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</si>
  <si>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</si>
  <si>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</si>
  <si>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</si>
  <si>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</si>
  <si>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</si>
  <si>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</si>
  <si>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</si>
  <si>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</si>
  <si>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</si>
  <si>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</si>
  <si>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</si>
  <si>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</si>
  <si>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</si>
  <si>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</si>
  <si>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</si>
  <si>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</si>
  <si>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</si>
  <si>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</si>
  <si>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</si>
  <si>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</si>
  <si>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</si>
  <si>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</si>
  <si>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</si>
  <si>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</si>
  <si>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</si>
  <si>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</si>
  <si>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</si>
  <si>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</si>
  <si>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</si>
  <si>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</si>
  <si>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</si>
  <si>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</si>
  <si>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</si>
  <si>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</si>
  <si>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</si>
  <si>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</si>
  <si>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</si>
  <si>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</si>
  <si>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</si>
  <si>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</si>
  <si>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</si>
  <si>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</si>
  <si>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</si>
  <si>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</si>
  <si>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</si>
  <si>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</si>
  <si>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</si>
  <si>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</si>
  <si>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</si>
  <si>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</si>
  <si>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</si>
  <si>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</si>
  <si>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</si>
  <si>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</si>
  <si>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</si>
  <si>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</si>
  <si>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</si>
  <si>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</si>
  <si>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</si>
  <si>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</si>
  <si>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</si>
  <si>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</si>
  <si>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</si>
  <si>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</si>
  <si>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</si>
  <si>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</si>
  <si>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</si>
  <si>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</si>
  <si>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</si>
  <si>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</si>
  <si>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</si>
  <si>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</si>
  <si>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</si>
  <si>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</si>
  <si>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</si>
  <si>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</si>
  <si>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</si>
  <si>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</si>
  <si>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</si>
  <si>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</si>
  <si>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</si>
  <si>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</si>
  <si>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</si>
  <si>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</si>
  <si>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</si>
  <si>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</si>
  <si>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</si>
  <si>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</si>
  <si>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</si>
  <si>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</si>
  <si>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</si>
  <si>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</si>
  <si>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</si>
  <si>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</si>
  <si>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</si>
  <si>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</si>
  <si>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</si>
  <si>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</si>
  <si>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</si>
  <si>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</si>
  <si>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</si>
  <si>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</si>
  <si>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</si>
  <si>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</si>
  <si>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</si>
  <si>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</si>
  <si>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</si>
  <si>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</si>
  <si>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</si>
  <si>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</si>
  <si>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</si>
  <si>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</si>
  <si>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</si>
  <si>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</si>
  <si>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</si>
  <si>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</si>
  <si>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</si>
  <si>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</si>
  <si>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</si>
  <si>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</si>
  <si>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</si>
  <si>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</si>
  <si>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</si>
  <si>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</si>
  <si>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</si>
  <si>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</si>
  <si>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</si>
  <si>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</si>
  <si>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</si>
  <si>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</si>
  <si>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</si>
  <si>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</si>
  <si>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</si>
  <si>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</si>
  <si>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</si>
  <si>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</si>
  <si>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</si>
  <si>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</si>
  <si>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</si>
  <si>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</si>
  <si>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</si>
  <si>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</si>
  <si>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</si>
  <si>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</si>
  <si>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</si>
  <si>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</si>
  <si>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</si>
  <si>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重庆市梁平区养老服务中心财政拨款收支总表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</si>
  <si>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</si>
  <si>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</si>
  <si>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</si>
  <si>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</si>
  <si>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</si>
  <si>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</si>
  <si>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</si>
  <si>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</si>
  <si>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</si>
  <si>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</si>
  <si>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</si>
  <si>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</si>
  <si>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</si>
  <si>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</si>
  <si>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</si>
  <si>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</si>
  <si>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</si>
  <si>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</si>
  <si>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</si>
  <si>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</si>
  <si>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</si>
  <si>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</si>
  <si>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</si>
  <si>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</si>
  <si>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</si>
  <si>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</si>
  <si>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重庆市梁平区养老服务中心一般公共预算财政拨款支出预算表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</si>
  <si>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</si>
  <si>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</si>
  <si>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</si>
  <si>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</si>
  <si>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</si>
  <si>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</si>
  <si>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</si>
  <si>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</si>
  <si>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</si>
  <si>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</si>
  <si>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</si>
  <si>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</si>
  <si>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</si>
  <si>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</si>
  <si>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</si>
  <si>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20810</t>
  </si>
  <si>
    <t xml:space="preserve">    社会福利</t>
  </si>
  <si>
    <t>2081005</t>
  </si>
  <si>
    <t xml:space="preserve">      社会福利事业单位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</si>
  <si>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</si>
  <si>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</si>
  <si>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</si>
  <si>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</si>
  <si>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</si>
  <si>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</si>
  <si>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2101199</t>
  </si>
  <si>
    <t xml:space="preserve">     其他行政事业单位医疗支出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</si>
  <si>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</si>
  <si>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</si>
  <si>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</si>
  <si>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</si>
  <si>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</si>
  <si>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</si>
  <si>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备注：本表反映2022年当年一般公共预算财政拨款支出情况。</t>
  </si>
  <si>
    <t>附件3-3</t>
  </si>
  <si>
    <t>重庆市梁平区养老服务中心一般公共预算财政拨款基本支出预算表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</si>
  <si>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</si>
  <si>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</si>
  <si>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</si>
  <si>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</si>
  <si>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</si>
  <si>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</si>
  <si>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</si>
  <si>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</si>
  <si>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</si>
  <si>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</si>
  <si>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</si>
  <si>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</si>
  <si>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</si>
  <si>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</si>
  <si>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</si>
  <si>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</si>
  <si>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</si>
  <si>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</si>
  <si>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</si>
  <si>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</si>
  <si>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</si>
  <si>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</si>
  <si>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</si>
  <si>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</si>
  <si>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</si>
  <si>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</si>
  <si>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</si>
  <si>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</si>
  <si>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</si>
  <si>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</si>
  <si>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</si>
  <si>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</si>
  <si>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</si>
  <si>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</si>
  <si>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</si>
  <si>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</si>
  <si>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</si>
  <si>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</si>
  <si>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</si>
  <si>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</si>
  <si>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</si>
  <si>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附件3-4</t>
  </si>
  <si>
    <t>XXXXX（单位全称）一般公共预算“三公”经费支出表</t>
  </si>
  <si>
    <t>重庆市梁平区养老服务中心一般公共预算“三公”经费支出表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</si>
  <si>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</si>
  <si>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</si>
  <si>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</si>
  <si>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</si>
  <si>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</si>
  <si>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</si>
  <si>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</si>
  <si>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重庆市梁平区养老服务中心政府性基金预算支出表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</si>
  <si>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</si>
  <si>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</si>
  <si>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</si>
  <si>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重庆市梁平区养老服务中心收支总表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</si>
  <si>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</si>
  <si>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</si>
  <si>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</si>
  <si>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</si>
  <si>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</si>
  <si>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</si>
  <si>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</si>
  <si>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</si>
  <si>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</si>
  <si>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</si>
  <si>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</si>
  <si>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</si>
  <si>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</si>
  <si>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</si>
  <si>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</si>
  <si>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</si>
  <si>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</si>
  <si>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</si>
  <si>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</si>
  <si>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</si>
  <si>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重庆市梁平区养老服务中心收入总表</t>
  </si>
  <si>
    <t>科目</t>
  </si>
  <si>
    <t>非教育收费收入预算</t>
  </si>
  <si>
    <t>教育收费预算收入</t>
  </si>
  <si>
    <t xml:space="preserve">      其他行政事业单位医疗支出</t>
  </si>
  <si>
    <t>附件3-8</t>
  </si>
  <si>
    <t>重庆市梁平区养老服务中心支出总表</t>
  </si>
  <si>
    <t>上缴上级支出</t>
  </si>
  <si>
    <t>事业单位经营支出</t>
  </si>
  <si>
    <t>对下级单位补助支出</t>
  </si>
  <si>
    <t>附件3-9</t>
  </si>
  <si>
    <t>重庆市梁平区养老服务中心政府采购预算明细表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</si>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</sst>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;;"/>
  </numFmts>
  <fonts count="3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36" fillId="24" borderId="19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8" fillId="0" borderId="0"/>
    <xf numFmtId="0" fontId="7" fillId="0" borderId="0"/>
    <xf numFmtId="0" fontId="7" fillId="0" borderId="0"/>
    <xf numFmtId="0" fontId="33" fillId="0" borderId="0"/>
  </cellStyleXfs>
  <cellXfs count="16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3" xfId="51" applyNumberFormat="1" applyFont="1" applyFill="1" applyBorder="1" applyAlignment="1" applyProtection="1">
      <alignment horizontal="center" vertical="center"/>
    </xf>
    <xf numFmtId="49" fontId="5" fillId="0" borderId="4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9" fontId="6" fillId="0" borderId="1" xfId="51" applyNumberFormat="1" applyFont="1" applyFill="1" applyBorder="1" applyAlignment="1" applyProtection="1">
      <alignment horizontal="right" vertical="center"/>
    </xf>
    <xf numFmtId="49" fontId="6" fillId="0" borderId="1" xfId="51" applyNumberFormat="1" applyFont="1" applyFill="1" applyBorder="1" applyAlignment="1" applyProtection="1">
      <alignment horizontal="left" vertical="center"/>
    </xf>
    <xf numFmtId="4" fontId="6" fillId="2" borderId="1" xfId="51" applyNumberFormat="1" applyFont="1" applyFill="1" applyBorder="1" applyAlignment="1" applyProtection="1">
      <alignment horizontal="right" vertical="center" wrapText="1"/>
    </xf>
    <xf numFmtId="4" fontId="6" fillId="3" borderId="1" xfId="51" applyNumberFormat="1" applyFont="1" applyFill="1" applyBorder="1" applyAlignment="1" applyProtection="1">
      <alignment horizontal="right" vertical="center" wrapText="1"/>
    </xf>
    <xf numFmtId="0" fontId="7" fillId="3" borderId="1" xfId="51" applyFill="1" applyBorder="1"/>
    <xf numFmtId="0" fontId="7" fillId="0" borderId="0" xfId="51" applyAlignment="1">
      <alignment vertical="center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" fontId="6" fillId="0" borderId="4" xfId="51" applyNumberFormat="1" applyFont="1" applyFill="1" applyBorder="1" applyAlignment="1" applyProtection="1">
      <alignment horizontal="right" vertical="center" wrapText="1"/>
    </xf>
    <xf numFmtId="0" fontId="7" fillId="0" borderId="1" xfId="51" applyFill="1" applyBorder="1" applyAlignment="1">
      <alignment vertical="center"/>
    </xf>
    <xf numFmtId="0" fontId="6" fillId="0" borderId="1" xfId="51" applyFont="1" applyFill="1" applyBorder="1" applyAlignment="1">
      <alignment vertical="center"/>
    </xf>
    <xf numFmtId="0" fontId="10" fillId="0" borderId="0" xfId="51" applyFont="1" applyFill="1" applyAlignment="1">
      <alignment horizontal="right"/>
    </xf>
    <xf numFmtId="0" fontId="6" fillId="0" borderId="6" xfId="51" applyNumberFormat="1" applyFont="1" applyFill="1" applyBorder="1" applyAlignment="1" applyProtection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0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8" xfId="51" applyFont="1" applyFill="1" applyBorder="1" applyAlignment="1">
      <alignment vertical="center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3" xfId="51" applyFont="1" applyBorder="1" applyAlignment="1">
      <alignment vertical="center"/>
    </xf>
    <xf numFmtId="0" fontId="6" fillId="0" borderId="4" xfId="51" applyFont="1" applyBorder="1" applyAlignment="1">
      <alignment vertical="center" wrapText="1"/>
    </xf>
    <xf numFmtId="4" fontId="6" fillId="0" borderId="4" xfId="51" applyNumberFormat="1" applyFont="1" applyBorder="1" applyAlignment="1">
      <alignment vertical="center" wrapText="1"/>
    </xf>
    <xf numFmtId="0" fontId="6" fillId="0" borderId="3" xfId="51" applyFont="1" applyBorder="1" applyAlignment="1">
      <alignment horizontal="left" vertical="center"/>
    </xf>
    <xf numFmtId="0" fontId="6" fillId="0" borderId="3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4" xfId="51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2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2" borderId="1" xfId="51" applyNumberFormat="1" applyFont="1" applyFill="1" applyBorder="1" applyAlignment="1">
      <alignment vertical="center" wrapText="1"/>
    </xf>
    <xf numFmtId="4" fontId="6" fillId="0" borderId="2" xfId="51" applyNumberFormat="1" applyFont="1" applyFill="1" applyBorder="1" applyAlignment="1">
      <alignment horizontal="right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2" borderId="7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1" fillId="0" borderId="0" xfId="51" applyFont="1" applyFill="1"/>
    <xf numFmtId="0" fontId="8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0" fontId="14" fillId="0" borderId="0" xfId="51" applyFont="1" applyFill="1"/>
    <xf numFmtId="0" fontId="13" fillId="0" borderId="0" xfId="51" applyFont="1" applyFill="1" applyAlignment="1">
      <alignment horizontal="centerContinuous"/>
    </xf>
    <xf numFmtId="0" fontId="11" fillId="0" borderId="0" xfId="51" applyFont="1"/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3" xfId="51" applyNumberFormat="1" applyFont="1" applyFill="1" applyBorder="1" applyAlignment="1" applyProtection="1"/>
    <xf numFmtId="4" fontId="6" fillId="2" borderId="3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Alignment="1">
      <alignment horizontal="center" vertical="center"/>
    </xf>
    <xf numFmtId="4" fontId="6" fillId="2" borderId="4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6" fillId="2" borderId="1" xfId="51" applyNumberFormat="1" applyFont="1" applyFill="1" applyBorder="1" applyAlignment="1">
      <alignment horizontal="right" vertical="center" wrapText="1"/>
    </xf>
    <xf numFmtId="0" fontId="6" fillId="0" borderId="1" xfId="51" applyFont="1" applyBorder="1" applyAlignment="1">
      <alignment vertical="center"/>
    </xf>
    <xf numFmtId="49" fontId="7" fillId="0" borderId="0" xfId="51" applyNumberFormat="1"/>
    <xf numFmtId="49" fontId="1" fillId="0" borderId="0" xfId="51" applyNumberFormat="1" applyFont="1" applyFill="1" applyAlignment="1" applyProtection="1">
      <alignment horizontal="left" vertical="center"/>
    </xf>
    <xf numFmtId="49" fontId="8" fillId="0" borderId="0" xfId="51" applyNumberFormat="1" applyFont="1" applyFill="1" applyAlignment="1" applyProtection="1">
      <alignment horizontal="center"/>
    </xf>
    <xf numFmtId="49" fontId="13" fillId="0" borderId="0" xfId="51" applyNumberFormat="1" applyFont="1" applyFill="1" applyAlignment="1">
      <alignment horizontal="center"/>
    </xf>
    <xf numFmtId="49" fontId="13" fillId="0" borderId="0" xfId="51" applyNumberFormat="1" applyFont="1" applyAlignment="1">
      <alignment horizontal="center"/>
    </xf>
    <xf numFmtId="0" fontId="13" fillId="0" borderId="0" xfId="51" applyFont="1" applyAlignment="1">
      <alignment horizontal="center"/>
    </xf>
    <xf numFmtId="49" fontId="6" fillId="0" borderId="0" xfId="51" applyNumberFormat="1" applyFont="1" applyFill="1"/>
    <xf numFmtId="49" fontId="6" fillId="0" borderId="0" xfId="51" applyNumberFormat="1" applyFont="1"/>
    <xf numFmtId="0" fontId="6" fillId="0" borderId="0" xfId="51" applyNumberFormat="1" applyFont="1" applyFill="1" applyAlignment="1" applyProtection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/>
    </xf>
    <xf numFmtId="49" fontId="5" fillId="0" borderId="7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4" borderId="1" xfId="51" applyNumberFormat="1" applyFont="1" applyFill="1" applyBorder="1" applyAlignment="1" applyProtection="1">
      <alignment horizontal="right" vertical="center"/>
    </xf>
    <xf numFmtId="49" fontId="6" fillId="0" borderId="1" xfId="51" applyNumberFormat="1" applyFont="1" applyFill="1" applyBorder="1" applyAlignment="1" applyProtection="1">
      <alignment horizontal="center" vertical="center"/>
    </xf>
    <xf numFmtId="49" fontId="14" fillId="0" borderId="0" xfId="51" applyNumberFormat="1" applyFont="1" applyFill="1"/>
    <xf numFmtId="49" fontId="7" fillId="0" borderId="0" xfId="51" applyNumberFormat="1" applyFill="1"/>
    <xf numFmtId="0" fontId="11" fillId="0" borderId="0" xfId="50" applyFont="1"/>
    <xf numFmtId="0" fontId="7" fillId="0" borderId="0" xfId="50" applyAlignment="1">
      <alignment wrapText="1"/>
    </xf>
    <xf numFmtId="0" fontId="7" fillId="0" borderId="0" xfId="50"/>
    <xf numFmtId="0" fontId="11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2" borderId="5" xfId="50" applyNumberFormat="1" applyFont="1" applyFill="1" applyBorder="1" applyAlignment="1">
      <alignment horizontal="right" vertical="center" wrapText="1"/>
    </xf>
    <xf numFmtId="4" fontId="6" fillId="0" borderId="7" xfId="50" applyNumberFormat="1" applyFont="1" applyBorder="1" applyAlignment="1">
      <alignment horizontal="left" vertical="center"/>
    </xf>
    <xf numFmtId="4" fontId="6" fillId="2" borderId="7" xfId="50" applyNumberFormat="1" applyFont="1" applyFill="1" applyBorder="1" applyAlignment="1">
      <alignment horizontal="right" vertical="center"/>
    </xf>
    <xf numFmtId="0" fontId="6" fillId="0" borderId="3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4" xfId="50" applyNumberFormat="1" applyFont="1" applyBorder="1" applyAlignment="1">
      <alignment horizontal="left" vertical="center" wrapText="1"/>
    </xf>
    <xf numFmtId="4" fontId="6" fillId="2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3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6" fillId="0" borderId="4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2" borderId="1" xfId="50" applyNumberFormat="1" applyFont="1" applyFill="1" applyBorder="1" applyAlignment="1" applyProtection="1">
      <alignment horizontal="right" vertical="center"/>
    </xf>
    <xf numFmtId="4" fontId="6" fillId="2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2" borderId="1" xfId="50" applyNumberFormat="1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1" xfId="50" applyBorder="1" applyAlignment="1">
      <alignment wrapText="1"/>
    </xf>
    <xf numFmtId="0" fontId="11" fillId="0" borderId="0" xfId="50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1" hidden="1" customWidth="1"/>
    <col min="2" max="2" width="15.375" style="161" customWidth="1"/>
    <col min="3" max="3" width="59.75" customWidth="1"/>
    <col min="4" max="4" width="13" style="161" customWidth="1"/>
    <col min="5" max="5" width="101.5" customWidth="1"/>
    <col min="6" max="6" width="29.25" customWidth="1"/>
    <col min="7" max="7" width="30.75" style="161" customWidth="1"/>
    <col min="8" max="8" width="28.5" style="161" customWidth="1"/>
    <col min="9" max="9" width="72.875" customWidth="1"/>
  </cols>
  <sheetData>
    <row r="2" ht="24.75" customHeight="1" spans="1:9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4" ht="23.25" spans="1:9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ht="23.25" spans="1:9">
      <c r="A5" s="164">
        <v>100001</v>
      </c>
      <c r="B5" s="164">
        <v>1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ht="23.25" spans="1:9">
      <c r="A6" s="164">
        <v>102001</v>
      </c>
      <c r="B6" s="164">
        <v>2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ht="23.25" spans="1:9">
      <c r="A7" s="164">
        <v>101001</v>
      </c>
      <c r="B7" s="164">
        <v>3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ht="23.25" spans="1:9">
      <c r="A8" s="164">
        <v>146001</v>
      </c>
      <c r="B8" s="164">
        <v>4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ht="23.25" spans="1:9">
      <c r="A9" s="164">
        <v>147001</v>
      </c>
      <c r="B9" s="164">
        <v>5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ht="23.25" spans="1:9">
      <c r="A10" s="164">
        <v>148001</v>
      </c>
      <c r="B10" s="164">
        <v>6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ht="23.25" spans="1:9">
      <c r="A11" s="164">
        <v>149001</v>
      </c>
      <c r="B11" s="164">
        <v>7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ht="23.25" spans="1:9">
      <c r="A12" s="164">
        <v>150001</v>
      </c>
      <c r="B12" s="164">
        <v>8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ht="23.25" spans="1:9">
      <c r="A13" s="164">
        <v>154001</v>
      </c>
      <c r="B13" s="164">
        <v>9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ht="23.25" spans="1:9">
      <c r="A14" s="164">
        <v>153001</v>
      </c>
      <c r="B14" s="164">
        <v>10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ht="23.25" spans="1:9">
      <c r="A15" s="164">
        <v>151001</v>
      </c>
      <c r="B15" s="164">
        <v>11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ht="23.25" spans="1:9">
      <c r="A16" s="164">
        <v>155001</v>
      </c>
      <c r="B16" s="164">
        <v>12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ht="23.25" spans="1:9">
      <c r="A17" s="164">
        <v>335001</v>
      </c>
      <c r="B17" s="164">
        <v>13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ht="23.25" spans="1:9">
      <c r="A18" s="164">
        <v>400001</v>
      </c>
      <c r="B18" s="164">
        <v>14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ht="23.25" spans="1:9">
      <c r="A19" s="164">
        <v>105001</v>
      </c>
      <c r="B19" s="164">
        <v>15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ht="23.25" spans="1:9">
      <c r="A20" s="164">
        <v>103001</v>
      </c>
      <c r="B20" s="164">
        <v>16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ht="23.25" spans="1:9">
      <c r="A21" s="164">
        <v>250001</v>
      </c>
      <c r="B21" s="164">
        <v>17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ht="23.25" spans="1:9">
      <c r="A22" s="164">
        <v>254001</v>
      </c>
      <c r="B22" s="164">
        <v>18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ht="23.25" spans="1:9">
      <c r="A23" s="164">
        <v>403001</v>
      </c>
      <c r="B23" s="164">
        <v>19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ht="23.25" spans="1:9">
      <c r="A24" s="164">
        <v>411001</v>
      </c>
      <c r="B24" s="164">
        <v>20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ht="23.25" spans="1:9">
      <c r="A25" s="164">
        <v>306001</v>
      </c>
      <c r="B25" s="164">
        <v>21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ht="23.25" spans="1:9">
      <c r="A26" s="164">
        <v>104001</v>
      </c>
      <c r="B26" s="164">
        <v>22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ht="23.25" spans="1:9">
      <c r="A27" s="164">
        <v>157001</v>
      </c>
      <c r="B27" s="164">
        <v>23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ht="23.25" spans="1:9">
      <c r="A28" s="164">
        <v>332001</v>
      </c>
      <c r="B28" s="164">
        <v>24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ht="23.25" spans="1:9">
      <c r="A29" s="164">
        <v>169001</v>
      </c>
      <c r="B29" s="164">
        <v>25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ht="23.25" spans="1:9">
      <c r="A30" s="164">
        <v>334001</v>
      </c>
      <c r="B30" s="164">
        <v>26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ht="23.25" spans="1:9">
      <c r="A31" s="164">
        <v>410001</v>
      </c>
      <c r="B31" s="164">
        <v>27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ht="23.25" spans="1:9">
      <c r="A32" s="164">
        <v>414001</v>
      </c>
      <c r="B32" s="164">
        <v>28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ht="23.25" spans="1:9">
      <c r="A33" s="164">
        <v>416001</v>
      </c>
      <c r="B33" s="164">
        <v>29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ht="23.25" spans="1:9">
      <c r="A34" s="164">
        <v>409001</v>
      </c>
      <c r="B34" s="164">
        <v>30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ht="23.25" spans="1:9">
      <c r="A35" s="164">
        <v>307001</v>
      </c>
      <c r="B35" s="164">
        <v>31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ht="23.25" spans="1:9">
      <c r="A36" s="164">
        <v>257001</v>
      </c>
      <c r="B36" s="164">
        <v>32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ht="23.25" spans="1:9">
      <c r="A37" s="164">
        <v>330001</v>
      </c>
      <c r="B37" s="164">
        <v>33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ht="23.25" spans="1:9">
      <c r="A38" s="164">
        <v>107001</v>
      </c>
      <c r="B38" s="164">
        <v>34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ht="23.25" spans="1:9">
      <c r="A39" s="166">
        <v>193001</v>
      </c>
      <c r="B39" s="166">
        <v>35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ht="23.25" spans="1:9">
      <c r="A40" s="164">
        <v>114001</v>
      </c>
      <c r="B40" s="164">
        <v>36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ht="23.25" spans="1:9">
      <c r="A41" s="164">
        <v>152001</v>
      </c>
      <c r="B41" s="164">
        <v>37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ht="23.25" spans="1:9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ht="23.25" spans="1:9">
      <c r="A43" s="164">
        <v>109001</v>
      </c>
      <c r="B43" s="164">
        <v>38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ht="23.25" spans="1:9">
      <c r="A44" s="164">
        <v>110001</v>
      </c>
      <c r="B44" s="164">
        <v>39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ht="23.25" spans="1:9">
      <c r="A45" s="164">
        <v>262001</v>
      </c>
      <c r="B45" s="164">
        <v>40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ht="23.25" spans="1:9">
      <c r="A46" s="166">
        <v>182001</v>
      </c>
      <c r="B46" s="166">
        <v>41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ht="23.25" spans="1:9">
      <c r="A47" s="164">
        <v>111001</v>
      </c>
      <c r="B47" s="164">
        <v>42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ht="23.25" spans="1:9">
      <c r="A48" s="164">
        <v>309001</v>
      </c>
      <c r="B48" s="164">
        <v>43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ht="23.25" spans="1:9">
      <c r="A49" s="166">
        <v>115001</v>
      </c>
      <c r="B49" s="166">
        <v>44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ht="23.25" spans="1:9">
      <c r="A50" s="164">
        <v>305001</v>
      </c>
      <c r="B50" s="164">
        <v>45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ht="23.25" spans="1:9">
      <c r="A51" s="166">
        <v>119001</v>
      </c>
      <c r="B51" s="166">
        <v>46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ht="23.25" spans="1:9">
      <c r="A52" s="164">
        <v>190001</v>
      </c>
      <c r="B52" s="164">
        <v>47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ht="23.25" spans="1:9">
      <c r="A53" s="164">
        <v>112001</v>
      </c>
      <c r="B53" s="164">
        <v>48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ht="23.25" spans="1:9">
      <c r="A54" s="164">
        <v>189001</v>
      </c>
      <c r="B54" s="164">
        <v>49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ht="23.25" spans="1:9">
      <c r="A55" s="164">
        <v>118001</v>
      </c>
      <c r="B55" s="164">
        <v>50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ht="23.25" spans="1:9">
      <c r="A56" s="166">
        <v>479001</v>
      </c>
      <c r="B56" s="166">
        <v>51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ht="23.25" spans="1:9">
      <c r="A57" s="164">
        <v>468001</v>
      </c>
      <c r="B57" s="164">
        <v>52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ht="23.25" spans="1:9">
      <c r="A58" s="164">
        <v>475001</v>
      </c>
      <c r="B58" s="164">
        <v>53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ht="23.25" spans="1:9">
      <c r="A59" s="164">
        <v>476001</v>
      </c>
      <c r="B59" s="164">
        <v>54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ht="23.25" spans="1:9">
      <c r="A60" s="164">
        <v>303001</v>
      </c>
      <c r="B60" s="164">
        <v>55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ht="23.25" spans="1:9">
      <c r="A61" s="166">
        <v>337001</v>
      </c>
      <c r="B61" s="166">
        <v>56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ht="23.25" spans="1:9">
      <c r="A62" s="166">
        <v>331001</v>
      </c>
      <c r="B62" s="166">
        <v>57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ht="23.25" spans="1:9">
      <c r="A63" s="164">
        <v>338001</v>
      </c>
      <c r="B63" s="164">
        <v>58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ht="23.25" spans="1:9">
      <c r="A64" s="164">
        <v>273001</v>
      </c>
      <c r="B64" s="164">
        <v>59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ht="23.25" spans="1:9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ht="23.25" spans="1:9">
      <c r="A66" s="164">
        <v>265001</v>
      </c>
      <c r="B66" s="164">
        <v>60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ht="23.25" spans="1:9">
      <c r="A67" s="164">
        <v>127001</v>
      </c>
      <c r="B67" s="164">
        <v>61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ht="23.25" spans="1:9">
      <c r="A68" s="164">
        <v>128001</v>
      </c>
      <c r="B68" s="164">
        <v>62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ht="23.25" spans="1:9">
      <c r="A69" s="164">
        <v>129001</v>
      </c>
      <c r="B69" s="164">
        <v>63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ht="23.25" spans="1:9">
      <c r="A70" s="164">
        <v>132001</v>
      </c>
      <c r="B70" s="164">
        <v>64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ht="23.25" spans="1:9">
      <c r="A71" s="164">
        <v>301001</v>
      </c>
      <c r="B71" s="164">
        <v>65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ht="23.25" spans="1:9">
      <c r="A72" s="164">
        <v>269001</v>
      </c>
      <c r="B72" s="164">
        <v>66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ht="23.25" spans="1:9">
      <c r="A73" s="164">
        <v>164001</v>
      </c>
      <c r="B73" s="164">
        <v>67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ht="23.25" spans="1:9">
      <c r="A74" s="164">
        <v>165001</v>
      </c>
      <c r="B74" s="164">
        <v>68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ht="23.25" spans="1:9">
      <c r="A75" s="164">
        <v>166001</v>
      </c>
      <c r="B75" s="164">
        <v>69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ht="23.25" spans="1:9">
      <c r="A76" s="164">
        <v>167001</v>
      </c>
      <c r="B76" s="164">
        <v>70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ht="23.25" spans="1:9">
      <c r="A77" s="164">
        <v>168001</v>
      </c>
      <c r="B77" s="164">
        <v>71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ht="23.25" spans="1:9">
      <c r="A78" s="164">
        <v>187001</v>
      </c>
      <c r="B78" s="164">
        <v>72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ht="23.25" spans="1:9">
      <c r="A79" s="164">
        <v>192001</v>
      </c>
      <c r="B79" s="164">
        <v>73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ht="23.25" spans="1:9">
      <c r="A80" s="164">
        <v>159001</v>
      </c>
      <c r="B80" s="164">
        <v>74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ht="23.25" spans="1:9">
      <c r="A81" s="164">
        <v>160001</v>
      </c>
      <c r="B81" s="164">
        <v>75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ht="23.25" spans="1:9">
      <c r="A82" s="164">
        <v>161001</v>
      </c>
      <c r="B82" s="164">
        <v>76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ht="23.25" spans="1:9">
      <c r="A83" s="164">
        <v>162001</v>
      </c>
      <c r="B83" s="164">
        <v>77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ht="23.25" spans="1:9">
      <c r="A84" s="164">
        <v>163001</v>
      </c>
      <c r="B84" s="164">
        <v>78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ht="23.25" spans="1:9">
      <c r="A85" s="164">
        <v>186001</v>
      </c>
      <c r="B85" s="164">
        <v>79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ht="23.25" spans="1:9">
      <c r="A86" s="164">
        <v>191001</v>
      </c>
      <c r="B86" s="164">
        <v>80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ht="23.25" spans="1:9">
      <c r="A87" s="164">
        <v>137001</v>
      </c>
      <c r="B87" s="164">
        <v>81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ht="23.25" spans="1:9">
      <c r="A88" s="164">
        <v>138001</v>
      </c>
      <c r="B88" s="164">
        <v>82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ht="23.25" spans="1:9">
      <c r="A89" s="164">
        <v>139001</v>
      </c>
      <c r="B89" s="164">
        <v>83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ht="23.25" spans="1:9">
      <c r="A90" s="164">
        <v>140001</v>
      </c>
      <c r="B90" s="164">
        <v>84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ht="23.25" spans="1:9">
      <c r="A91" s="164">
        <v>141001</v>
      </c>
      <c r="B91" s="164">
        <v>85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ht="23.25" spans="1:9">
      <c r="A92" s="164">
        <v>142001</v>
      </c>
      <c r="B92" s="164">
        <v>86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ht="23.25" spans="1:9">
      <c r="A93" s="164">
        <v>143001</v>
      </c>
      <c r="B93" s="164">
        <v>87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ht="23.25" spans="1:9">
      <c r="A94" s="164">
        <v>134001</v>
      </c>
      <c r="B94" s="164">
        <v>88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ht="23.25" spans="1:9">
      <c r="A95" s="164">
        <v>133001</v>
      </c>
      <c r="B95" s="164">
        <v>89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ht="23.25" spans="1:9">
      <c r="A96" s="164">
        <v>135001</v>
      </c>
      <c r="B96" s="164">
        <v>90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ht="23.25" spans="1:9">
      <c r="A97" s="164">
        <v>175001</v>
      </c>
      <c r="B97" s="164">
        <v>91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ht="23.25" spans="1:9">
      <c r="A98" s="164">
        <v>255001</v>
      </c>
      <c r="B98" s="164">
        <v>92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ht="23.25" spans="1:9">
      <c r="A99" s="164">
        <v>267001</v>
      </c>
      <c r="B99" s="164">
        <v>93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ht="23.25" spans="1:9">
      <c r="A100" s="164">
        <v>144001</v>
      </c>
      <c r="B100" s="164">
        <v>94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ht="23.25" spans="1:9">
      <c r="A101" s="164">
        <v>259001</v>
      </c>
      <c r="B101" s="164">
        <v>95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ht="23.25" spans="1:9">
      <c r="A102" s="164">
        <v>260001</v>
      </c>
      <c r="B102" s="164">
        <v>96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ht="23.25" spans="1:9">
      <c r="A103" s="164">
        <v>185001</v>
      </c>
      <c r="B103" s="164">
        <v>97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ht="23.25" spans="1:9">
      <c r="A104" s="164">
        <v>333001</v>
      </c>
      <c r="B104" s="164">
        <v>98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ht="23.25" spans="1:9">
      <c r="A105" s="164">
        <v>122001</v>
      </c>
      <c r="B105" s="164">
        <v>99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ht="23.25" spans="1:9">
      <c r="A106" s="164">
        <v>136001</v>
      </c>
      <c r="B106" s="164">
        <v>100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ht="23.25" spans="1:9">
      <c r="A107" s="164">
        <v>251001</v>
      </c>
      <c r="B107" s="164">
        <v>101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ht="23.25" spans="1:9">
      <c r="A108" s="164">
        <v>174001</v>
      </c>
      <c r="B108" s="164">
        <v>102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ht="23.25" spans="1:9">
      <c r="A109" s="164">
        <v>268001</v>
      </c>
      <c r="B109" s="164">
        <v>103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ht="23.25" spans="1:9">
      <c r="A110" s="164">
        <v>258001</v>
      </c>
      <c r="B110" s="164">
        <v>104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ht="23.25" spans="1:9">
      <c r="A111" s="164">
        <v>252002</v>
      </c>
      <c r="B111" s="164">
        <v>105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ht="23.25" spans="1:9">
      <c r="A112" s="164">
        <v>256001</v>
      </c>
      <c r="B112" s="164">
        <v>106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ht="23.25" spans="1:9">
      <c r="A113" s="164">
        <v>272001</v>
      </c>
      <c r="B113" s="164">
        <v>107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ht="23.25" spans="1:9">
      <c r="A114" s="164">
        <v>311001</v>
      </c>
      <c r="B114" s="164">
        <v>108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ht="23.25" spans="1:9">
      <c r="A115" s="164">
        <v>312001</v>
      </c>
      <c r="B115" s="164">
        <v>109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ht="23.25" spans="1:9">
      <c r="A116" s="164">
        <v>314001</v>
      </c>
      <c r="B116" s="164">
        <v>110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ht="23.25" spans="1:9">
      <c r="A117" s="164">
        <v>371001</v>
      </c>
      <c r="B117" s="164">
        <v>111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ht="23.25" spans="1:9">
      <c r="A118" s="164">
        <v>372001</v>
      </c>
      <c r="B118" s="164">
        <v>112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ht="23.25" spans="1:9">
      <c r="A119" s="164">
        <v>415001</v>
      </c>
      <c r="B119" s="164">
        <v>113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ht="23.25" spans="1:9">
      <c r="A120" s="164">
        <v>426001</v>
      </c>
      <c r="B120" s="164">
        <v>114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ht="23.25" spans="1:9">
      <c r="A121" s="164">
        <v>412001</v>
      </c>
      <c r="B121" s="164">
        <v>115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ht="23.25" spans="1:9">
      <c r="A122" s="164">
        <v>336001</v>
      </c>
      <c r="B122" s="164">
        <v>116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ht="23.25" spans="1:9">
      <c r="A123" s="164">
        <v>474001</v>
      </c>
      <c r="B123" s="164">
        <v>117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ht="23.25" spans="1:9">
      <c r="A124" s="164">
        <v>478001</v>
      </c>
      <c r="B124" s="164">
        <v>118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ht="23.25" spans="1:9">
      <c r="A125" s="164">
        <v>370001</v>
      </c>
      <c r="B125" s="164">
        <v>119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ht="23.25" spans="1:9">
      <c r="A126" s="164">
        <v>270004</v>
      </c>
      <c r="B126" s="164">
        <v>120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ht="23.25" spans="1:9">
      <c r="A127" s="164">
        <v>250005</v>
      </c>
      <c r="B127" s="164">
        <v>121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ht="23.25" spans="1:9">
      <c r="A128" s="164">
        <v>250006</v>
      </c>
      <c r="B128" s="164">
        <v>122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ht="23.25" spans="1:9">
      <c r="A129" s="164">
        <v>250007</v>
      </c>
      <c r="B129" s="164">
        <v>123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ht="23.25" spans="1:9">
      <c r="A130" s="164">
        <v>250008</v>
      </c>
      <c r="B130" s="164">
        <v>124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ht="23.25" spans="1:9">
      <c r="A131" s="164">
        <v>250009</v>
      </c>
      <c r="B131" s="164">
        <v>125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ht="23.25" spans="1:9">
      <c r="A132" s="164">
        <v>250010</v>
      </c>
      <c r="B132" s="164">
        <v>126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ht="23.25" spans="1:9">
      <c r="A133" s="164">
        <v>250011</v>
      </c>
      <c r="B133" s="164">
        <v>127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ht="23.25" spans="1:9">
      <c r="A134" s="164">
        <v>250012</v>
      </c>
      <c r="B134" s="164">
        <v>128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ht="23.25" spans="1:9">
      <c r="A135" s="164">
        <v>250013</v>
      </c>
      <c r="B135" s="164">
        <v>129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ht="23.25" spans="1:9">
      <c r="A136" s="164">
        <v>250014</v>
      </c>
      <c r="B136" s="164">
        <v>130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ht="23.25" spans="1:9">
      <c r="A137" s="164">
        <v>250015</v>
      </c>
      <c r="B137" s="164">
        <v>131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ht="23.25" spans="1:9">
      <c r="A138" s="164">
        <v>250016</v>
      </c>
      <c r="B138" s="164">
        <v>132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ht="23.25" spans="1:9">
      <c r="A139" s="164">
        <v>250017</v>
      </c>
      <c r="B139" s="164">
        <v>133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ht="23.25" spans="1:9">
      <c r="A140" s="164">
        <v>250018</v>
      </c>
      <c r="B140" s="164">
        <v>134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ht="23.25" spans="1:9">
      <c r="A141" s="164">
        <v>250019</v>
      </c>
      <c r="B141" s="164">
        <v>135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ht="23.25" spans="1:9">
      <c r="A142" s="164">
        <v>250021</v>
      </c>
      <c r="B142" s="164">
        <v>136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ht="23.25" spans="1:9">
      <c r="A143" s="164">
        <v>250048</v>
      </c>
      <c r="B143" s="164">
        <v>137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ht="23.25" spans="1:9">
      <c r="A144" s="164">
        <v>250050</v>
      </c>
      <c r="B144" s="164">
        <v>138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ht="23.25" spans="1:9">
      <c r="A145" s="164">
        <v>250051</v>
      </c>
      <c r="B145" s="164">
        <v>139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ht="23.25" spans="1:9">
      <c r="A146" s="164">
        <v>250053</v>
      </c>
      <c r="B146" s="164">
        <v>140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ht="23.25" spans="1:9">
      <c r="A147" s="164">
        <v>250054</v>
      </c>
      <c r="B147" s="164">
        <v>141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ht="23.25" spans="1:9">
      <c r="A148" s="164">
        <v>250055</v>
      </c>
      <c r="B148" s="164">
        <v>142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ht="23.25" spans="1:9">
      <c r="A149" s="164">
        <v>250057</v>
      </c>
      <c r="B149" s="164">
        <v>143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ht="23.25" spans="1:9">
      <c r="A150" s="164">
        <v>250058</v>
      </c>
      <c r="B150" s="164">
        <v>144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ht="23.25" spans="1:9">
      <c r="A151" s="164">
        <v>361001</v>
      </c>
      <c r="B151" s="164">
        <v>145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ht="23.25" spans="1:9">
      <c r="A152" s="164">
        <v>362001</v>
      </c>
      <c r="B152" s="164">
        <v>146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ht="23.25" spans="1:9">
      <c r="A153" s="164">
        <v>373001</v>
      </c>
      <c r="B153" s="164">
        <v>147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ht="23.25" spans="1:9">
      <c r="A154" s="164">
        <v>470001</v>
      </c>
      <c r="B154" s="164">
        <v>148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ht="23.25" spans="1:9">
      <c r="A155" s="164">
        <v>471001</v>
      </c>
      <c r="B155" s="164">
        <v>149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ht="23.25" spans="1:9">
      <c r="A156" s="164">
        <v>363001</v>
      </c>
      <c r="B156" s="164">
        <v>150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ht="23.25" spans="1:9">
      <c r="A157" s="164">
        <v>450001</v>
      </c>
      <c r="B157" s="164">
        <v>151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ht="23.25" spans="1:9">
      <c r="A158" s="164">
        <v>454001</v>
      </c>
      <c r="B158" s="164">
        <v>152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ht="23.25" spans="1:9">
      <c r="A159" s="164">
        <v>455001</v>
      </c>
      <c r="B159" s="164">
        <v>153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ht="23.25" spans="1:9">
      <c r="A160" s="164">
        <v>457001</v>
      </c>
      <c r="B160" s="164">
        <v>154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ht="23.25" spans="1:9">
      <c r="A161" s="164">
        <v>459001</v>
      </c>
      <c r="B161" s="164">
        <v>155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ht="23.25" spans="1:9">
      <c r="A162" s="164">
        <v>461001</v>
      </c>
      <c r="B162" s="164">
        <v>156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ht="23.25" spans="1:9">
      <c r="A163" s="164">
        <v>463001</v>
      </c>
      <c r="B163" s="164">
        <v>157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ht="23.25" spans="1:9">
      <c r="A164" s="164">
        <v>465001</v>
      </c>
      <c r="B164" s="164">
        <v>158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ht="23.25" spans="1:9">
      <c r="A165" s="164">
        <v>466001</v>
      </c>
      <c r="B165" s="164">
        <v>159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ht="23.25" spans="1:9">
      <c r="A166" s="164">
        <v>467001</v>
      </c>
      <c r="B166" s="164">
        <v>160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ht="23.25" spans="1:9">
      <c r="A167" s="164">
        <v>469001</v>
      </c>
      <c r="B167" s="164">
        <v>161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ht="23.25" spans="1:9">
      <c r="A168" s="164">
        <v>250059</v>
      </c>
      <c r="B168" s="164">
        <v>162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ht="23.25" spans="1:9">
      <c r="A169" s="164">
        <v>601001</v>
      </c>
      <c r="B169" s="164">
        <v>163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ht="23.25" spans="1:9">
      <c r="A170" s="164">
        <v>602001</v>
      </c>
      <c r="B170" s="164">
        <v>164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ht="23.25" spans="1:9">
      <c r="A171" s="164">
        <v>603001</v>
      </c>
      <c r="B171" s="164">
        <v>165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ht="23.25" spans="1:9">
      <c r="A172" s="164">
        <v>604001</v>
      </c>
      <c r="B172" s="164">
        <v>166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ht="23.25" spans="1:9">
      <c r="A173" s="164">
        <v>605001</v>
      </c>
      <c r="B173" s="164">
        <v>167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ht="23.25" spans="1:9">
      <c r="A174" s="164">
        <v>606001</v>
      </c>
      <c r="B174" s="164">
        <v>168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ht="23.25" spans="1:9">
      <c r="A175" s="164">
        <v>607001</v>
      </c>
      <c r="B175" s="164">
        <v>169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ht="23.25" spans="1:9">
      <c r="A176" s="164">
        <v>608001</v>
      </c>
      <c r="B176" s="164">
        <v>170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ht="23.25" spans="1:9">
      <c r="A177" s="164">
        <v>609001</v>
      </c>
      <c r="B177" s="164">
        <v>171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ht="23.25" spans="1:9">
      <c r="A178" s="164">
        <v>610001</v>
      </c>
      <c r="B178" s="164">
        <v>172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ht="23.25" spans="1:9">
      <c r="A179" s="164">
        <v>611001</v>
      </c>
      <c r="B179" s="164">
        <v>173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ht="23.25" spans="1:9">
      <c r="A180" s="164">
        <v>612001</v>
      </c>
      <c r="B180" s="164">
        <v>174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ht="23.25" spans="1:9">
      <c r="A181" s="164">
        <v>613001</v>
      </c>
      <c r="B181" s="164">
        <v>175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ht="23.25" spans="1:9">
      <c r="A182" s="164">
        <v>614001</v>
      </c>
      <c r="B182" s="164">
        <v>176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ht="23.25" spans="1:9">
      <c r="A183" s="164">
        <v>615001</v>
      </c>
      <c r="B183" s="164">
        <v>177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ht="23.25" spans="1:9">
      <c r="A184" s="164">
        <v>616001</v>
      </c>
      <c r="B184" s="164">
        <v>178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ht="23.25" spans="1:9">
      <c r="A185" s="164">
        <v>617001</v>
      </c>
      <c r="B185" s="164">
        <v>179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ht="23.25" spans="1:9">
      <c r="A186" s="164">
        <v>618001</v>
      </c>
      <c r="B186" s="164">
        <v>180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ht="23.25" spans="1:9">
      <c r="A187" s="164">
        <v>619001</v>
      </c>
      <c r="B187" s="164">
        <v>181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ht="23.25" spans="1:9">
      <c r="A188" s="164">
        <v>620001</v>
      </c>
      <c r="B188" s="164">
        <v>182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ht="23.25" spans="1:9">
      <c r="A189" s="164">
        <v>621001</v>
      </c>
      <c r="B189" s="164">
        <v>183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ht="23.25" spans="1:9">
      <c r="A190" s="164">
        <v>622001</v>
      </c>
      <c r="B190" s="164">
        <v>184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ht="23.25" spans="1:9">
      <c r="A191" s="164">
        <v>623001</v>
      </c>
      <c r="B191" s="164">
        <v>185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ht="23.25" spans="1:9">
      <c r="A192" s="164">
        <v>624001</v>
      </c>
      <c r="B192" s="164">
        <v>186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ht="23.25" spans="1:9">
      <c r="A193" s="164">
        <v>625001</v>
      </c>
      <c r="B193" s="164">
        <v>187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ht="23.25" spans="1:9">
      <c r="A194" s="164">
        <v>626001</v>
      </c>
      <c r="B194" s="164">
        <v>188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ht="23.25" spans="1:9">
      <c r="A195" s="164">
        <v>627001</v>
      </c>
      <c r="B195" s="164">
        <v>189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ht="23.25" spans="1:9">
      <c r="A196" s="164">
        <v>628001</v>
      </c>
      <c r="B196" s="164">
        <v>190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ht="23.25" spans="1:9">
      <c r="A197" s="164">
        <v>629001</v>
      </c>
      <c r="B197" s="164">
        <v>191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ht="23.25" spans="1:9">
      <c r="A198" s="164">
        <v>630001</v>
      </c>
      <c r="B198" s="164">
        <v>192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ht="23.25" spans="1:9">
      <c r="A199" s="164">
        <v>631001</v>
      </c>
      <c r="B199" s="164">
        <v>193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ht="23.25" spans="1:9">
      <c r="A200" s="164">
        <v>632001</v>
      </c>
      <c r="B200" s="164">
        <v>194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ht="23.25" spans="1:9">
      <c r="A201" s="164">
        <v>633001</v>
      </c>
      <c r="B201" s="164">
        <v>195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ht="23.25" spans="1:9">
      <c r="A202" s="164">
        <v>634001</v>
      </c>
      <c r="B202" s="164">
        <v>196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ht="23.25" spans="1:9">
      <c r="A203" s="164">
        <v>635001</v>
      </c>
      <c r="B203" s="164">
        <v>197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ht="23.25" spans="1:9">
      <c r="A204" s="164">
        <v>636001</v>
      </c>
      <c r="B204" s="164">
        <v>198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ht="23.25" spans="1:9">
      <c r="A205" s="164">
        <v>637001</v>
      </c>
      <c r="B205" s="164">
        <v>199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ht="23.25" spans="1:9">
      <c r="A206" s="164">
        <v>638001</v>
      </c>
      <c r="B206" s="164">
        <v>200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ht="23.25" spans="1:9">
      <c r="A207" s="164">
        <v>641001</v>
      </c>
      <c r="B207" s="164">
        <v>201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ht="23.25" spans="1:9">
      <c r="A208" s="164">
        <v>642001</v>
      </c>
      <c r="B208" s="164">
        <v>202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ht="23.25" spans="1:9">
      <c r="A209" s="164">
        <v>643001</v>
      </c>
      <c r="B209" s="164">
        <v>203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ht="23.25" spans="1:9">
      <c r="A210" s="164">
        <v>644001</v>
      </c>
      <c r="B210" s="164">
        <v>204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ht="23.25" spans="1:9">
      <c r="A211" s="164">
        <v>645001</v>
      </c>
      <c r="B211" s="164">
        <v>205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ht="23.25" spans="1:9">
      <c r="A212" s="164">
        <v>646001</v>
      </c>
      <c r="B212" s="164">
        <v>206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ht="23.25" spans="1:9">
      <c r="A213" s="164">
        <v>647001</v>
      </c>
      <c r="B213" s="164">
        <v>207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ht="23.25" spans="1:9">
      <c r="A214" s="164">
        <v>648001</v>
      </c>
      <c r="B214" s="164">
        <v>208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ht="23.25" spans="1:9">
      <c r="A215" s="164">
        <v>649001</v>
      </c>
      <c r="B215" s="164">
        <v>209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ht="23.25" spans="1:9">
      <c r="A216" s="164">
        <v>650001</v>
      </c>
      <c r="B216" s="164">
        <v>210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ht="23.25" spans="1:9">
      <c r="A217" s="164">
        <v>651001</v>
      </c>
      <c r="B217" s="164">
        <v>211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ht="23.25" spans="1:9">
      <c r="A218" s="164">
        <v>652001</v>
      </c>
      <c r="B218" s="164">
        <v>212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ht="23.25" spans="1:9">
      <c r="A219" s="164">
        <v>653001</v>
      </c>
      <c r="B219" s="164">
        <v>213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ht="23.25" spans="1:9">
      <c r="A220" s="164">
        <v>654001</v>
      </c>
      <c r="B220" s="164">
        <v>214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ht="23.25" spans="1:9">
      <c r="A221" s="164">
        <v>655001</v>
      </c>
      <c r="B221" s="164">
        <v>215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ht="23.25" spans="1:9">
      <c r="A222" s="164">
        <v>656001</v>
      </c>
      <c r="B222" s="164">
        <v>216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ht="23.25" spans="1:9">
      <c r="A223" s="164">
        <v>657001</v>
      </c>
      <c r="B223" s="164">
        <v>217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ht="23.25" spans="1:9">
      <c r="A224" s="164">
        <v>658001</v>
      </c>
      <c r="B224" s="164">
        <v>218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ht="23.25" spans="1:9">
      <c r="A225" s="164">
        <v>659001</v>
      </c>
      <c r="B225" s="164">
        <v>219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ht="23.25" spans="1:9">
      <c r="A226" s="164">
        <v>660001</v>
      </c>
      <c r="B226" s="164">
        <v>220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ht="23.25" spans="1:9">
      <c r="A227" s="164">
        <v>661001</v>
      </c>
      <c r="B227" s="164">
        <v>221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ht="23.25" spans="1:9">
      <c r="A228" s="164">
        <v>662001</v>
      </c>
      <c r="B228" s="164">
        <v>222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ht="23.25" spans="1:9">
      <c r="A229" s="164">
        <v>663001</v>
      </c>
      <c r="B229" s="164">
        <v>223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ht="23.25" spans="1:9">
      <c r="A230" s="164">
        <v>664001</v>
      </c>
      <c r="B230" s="164">
        <v>224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ht="23.25" spans="1:9">
      <c r="A231" s="164">
        <v>665001</v>
      </c>
      <c r="B231" s="164">
        <v>225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ht="23.25" spans="1:9">
      <c r="A232" s="164">
        <v>666001</v>
      </c>
      <c r="B232" s="164">
        <v>226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ht="23.25" spans="1:9">
      <c r="A233" s="164">
        <v>667001</v>
      </c>
      <c r="B233" s="164">
        <v>227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ht="23.25" spans="1:9">
      <c r="A234" s="164">
        <v>668001</v>
      </c>
      <c r="B234" s="164">
        <v>228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ht="23.25" spans="1:9">
      <c r="A235" s="164">
        <v>669001</v>
      </c>
      <c r="B235" s="164">
        <v>229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ht="23.25" spans="1:9">
      <c r="A236" s="164">
        <v>670001</v>
      </c>
      <c r="B236" s="164">
        <v>230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ht="23.25" spans="1:9">
      <c r="A237" s="164">
        <v>671001</v>
      </c>
      <c r="B237" s="164">
        <v>231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ht="23.25" spans="1:9">
      <c r="A238" s="164">
        <v>672001</v>
      </c>
      <c r="B238" s="164">
        <v>232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ht="23.25" spans="1:9">
      <c r="A239" s="164">
        <v>673001</v>
      </c>
      <c r="B239" s="164">
        <v>233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ht="23.25" spans="1:9">
      <c r="A240" s="164">
        <v>674001</v>
      </c>
      <c r="B240" s="164">
        <v>234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ht="23.25" spans="1:9">
      <c r="A241" s="164">
        <v>675001</v>
      </c>
      <c r="B241" s="164">
        <v>235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ht="23.25" spans="1:9">
      <c r="A242" s="164">
        <v>676001</v>
      </c>
      <c r="B242" s="164">
        <v>236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ht="23.25" spans="1:9">
      <c r="A243" s="164">
        <v>677001</v>
      </c>
      <c r="B243" s="164">
        <v>237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ht="23.25" spans="1:9">
      <c r="A244" s="164">
        <v>678001</v>
      </c>
      <c r="B244" s="164">
        <v>238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ht="23.25" spans="1:9">
      <c r="A245" s="164">
        <v>194001</v>
      </c>
      <c r="B245" s="164">
        <v>239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ht="23.25" spans="1:9">
      <c r="A246" s="164">
        <v>701001</v>
      </c>
      <c r="B246" s="164">
        <v>240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ht="23.25" spans="1:9">
      <c r="A247" s="164">
        <v>702001</v>
      </c>
      <c r="B247" s="164">
        <v>241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ht="23.25" spans="1:9">
      <c r="A248" s="164">
        <v>703001</v>
      </c>
      <c r="B248" s="164">
        <v>242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ht="23.25" spans="1:9">
      <c r="A249" s="164">
        <v>250062</v>
      </c>
      <c r="B249" s="164">
        <v>243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ht="23.25" spans="1:9">
      <c r="A250" s="164">
        <v>250063</v>
      </c>
      <c r="B250" s="164">
        <v>244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ht="23.25" spans="1:9">
      <c r="A251" s="164">
        <v>429001</v>
      </c>
      <c r="B251" s="164">
        <v>245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ht="23.25" spans="1:9">
      <c r="A252" s="164">
        <v>145001</v>
      </c>
      <c r="B252" s="164">
        <v>246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ht="23.25" spans="1:9">
      <c r="A253" s="164">
        <v>170001</v>
      </c>
      <c r="B253" s="164">
        <v>247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ht="23.25" spans="1:9">
      <c r="A254" s="164">
        <v>171001</v>
      </c>
      <c r="B254" s="164">
        <v>248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ht="23.25" spans="1:9">
      <c r="A255" s="164">
        <v>156001</v>
      </c>
      <c r="B255" s="164">
        <v>249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ht="23.25" spans="1:9">
      <c r="A256" s="166">
        <v>177001</v>
      </c>
      <c r="B256" s="166">
        <v>250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ht="23.25" spans="1:9">
      <c r="A257" s="166">
        <v>302001</v>
      </c>
      <c r="B257" s="166">
        <v>251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ht="23.25" spans="1:9">
      <c r="A258" s="166">
        <v>313001</v>
      </c>
      <c r="B258" s="166">
        <v>252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I17" sqref="I17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462</v>
      </c>
      <c r="B1" s="3"/>
      <c r="C1" s="3"/>
      <c r="D1" s="3"/>
      <c r="E1" s="3"/>
      <c r="F1" s="3"/>
    </row>
    <row r="2" ht="40.5" customHeight="1" spans="1:11">
      <c r="A2" s="4" t="s">
        <v>463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448</v>
      </c>
      <c r="D4" s="6" t="s">
        <v>432</v>
      </c>
      <c r="E4" s="6" t="s">
        <v>433</v>
      </c>
      <c r="F4" s="6" t="s">
        <v>435</v>
      </c>
      <c r="G4" s="6" t="s">
        <v>436</v>
      </c>
      <c r="H4" s="6"/>
      <c r="I4" s="6" t="s">
        <v>438</v>
      </c>
      <c r="J4" s="6" t="s">
        <v>440</v>
      </c>
      <c r="K4" s="6" t="s">
        <v>446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454</v>
      </c>
      <c r="H5" s="6" t="s">
        <v>464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465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466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467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23" sqref="D23"/>
    </sheetView>
  </sheetViews>
  <sheetFormatPr defaultColWidth="6.875" defaultRowHeight="20.1" customHeight="1"/>
  <cols>
    <col min="1" max="1" width="22.875" style="125" customWidth="1"/>
    <col min="2" max="2" width="19" style="125" customWidth="1"/>
    <col min="3" max="3" width="20.5" style="125" customWidth="1"/>
    <col min="4" max="7" width="19" style="125" customWidth="1"/>
    <col min="8" max="256" width="6.875" style="126"/>
    <col min="257" max="257" width="22.875" style="126" customWidth="1"/>
    <col min="258" max="258" width="19" style="126" customWidth="1"/>
    <col min="259" max="259" width="20.5" style="126" customWidth="1"/>
    <col min="260" max="263" width="19" style="126" customWidth="1"/>
    <col min="264" max="512" width="6.875" style="126"/>
    <col min="513" max="513" width="22.875" style="126" customWidth="1"/>
    <col min="514" max="514" width="19" style="126" customWidth="1"/>
    <col min="515" max="515" width="20.5" style="126" customWidth="1"/>
    <col min="516" max="519" width="19" style="126" customWidth="1"/>
    <col min="520" max="768" width="6.875" style="126"/>
    <col min="769" max="769" width="22.875" style="126" customWidth="1"/>
    <col min="770" max="770" width="19" style="126" customWidth="1"/>
    <col min="771" max="771" width="20.5" style="126" customWidth="1"/>
    <col min="772" max="775" width="19" style="126" customWidth="1"/>
    <col min="776" max="1024" width="6.875" style="126"/>
    <col min="1025" max="1025" width="22.875" style="126" customWidth="1"/>
    <col min="1026" max="1026" width="19" style="126" customWidth="1"/>
    <col min="1027" max="1027" width="20.5" style="126" customWidth="1"/>
    <col min="1028" max="1031" width="19" style="126" customWidth="1"/>
    <col min="1032" max="1280" width="6.875" style="126"/>
    <col min="1281" max="1281" width="22.875" style="126" customWidth="1"/>
    <col min="1282" max="1282" width="19" style="126" customWidth="1"/>
    <col min="1283" max="1283" width="20.5" style="126" customWidth="1"/>
    <col min="1284" max="1287" width="19" style="126" customWidth="1"/>
    <col min="1288" max="1536" width="6.875" style="126"/>
    <col min="1537" max="1537" width="22.875" style="126" customWidth="1"/>
    <col min="1538" max="1538" width="19" style="126" customWidth="1"/>
    <col min="1539" max="1539" width="20.5" style="126" customWidth="1"/>
    <col min="1540" max="1543" width="19" style="126" customWidth="1"/>
    <col min="1544" max="1792" width="6.875" style="126"/>
    <col min="1793" max="1793" width="22.875" style="126" customWidth="1"/>
    <col min="1794" max="1794" width="19" style="126" customWidth="1"/>
    <col min="1795" max="1795" width="20.5" style="126" customWidth="1"/>
    <col min="1796" max="1799" width="19" style="126" customWidth="1"/>
    <col min="1800" max="2048" width="6.875" style="126"/>
    <col min="2049" max="2049" width="22.875" style="126" customWidth="1"/>
    <col min="2050" max="2050" width="19" style="126" customWidth="1"/>
    <col min="2051" max="2051" width="20.5" style="126" customWidth="1"/>
    <col min="2052" max="2055" width="19" style="126" customWidth="1"/>
    <col min="2056" max="2304" width="6.875" style="126"/>
    <col min="2305" max="2305" width="22.875" style="126" customWidth="1"/>
    <col min="2306" max="2306" width="19" style="126" customWidth="1"/>
    <col min="2307" max="2307" width="20.5" style="126" customWidth="1"/>
    <col min="2308" max="2311" width="19" style="126" customWidth="1"/>
    <col min="2312" max="2560" width="6.875" style="126"/>
    <col min="2561" max="2561" width="22.875" style="126" customWidth="1"/>
    <col min="2562" max="2562" width="19" style="126" customWidth="1"/>
    <col min="2563" max="2563" width="20.5" style="126" customWidth="1"/>
    <col min="2564" max="2567" width="19" style="126" customWidth="1"/>
    <col min="2568" max="2816" width="6.875" style="126"/>
    <col min="2817" max="2817" width="22.875" style="126" customWidth="1"/>
    <col min="2818" max="2818" width="19" style="126" customWidth="1"/>
    <col min="2819" max="2819" width="20.5" style="126" customWidth="1"/>
    <col min="2820" max="2823" width="19" style="126" customWidth="1"/>
    <col min="2824" max="3072" width="6.875" style="126"/>
    <col min="3073" max="3073" width="22.875" style="126" customWidth="1"/>
    <col min="3074" max="3074" width="19" style="126" customWidth="1"/>
    <col min="3075" max="3075" width="20.5" style="126" customWidth="1"/>
    <col min="3076" max="3079" width="19" style="126" customWidth="1"/>
    <col min="3080" max="3328" width="6.875" style="126"/>
    <col min="3329" max="3329" width="22.875" style="126" customWidth="1"/>
    <col min="3330" max="3330" width="19" style="126" customWidth="1"/>
    <col min="3331" max="3331" width="20.5" style="126" customWidth="1"/>
    <col min="3332" max="3335" width="19" style="126" customWidth="1"/>
    <col min="3336" max="3584" width="6.875" style="126"/>
    <col min="3585" max="3585" width="22.875" style="126" customWidth="1"/>
    <col min="3586" max="3586" width="19" style="126" customWidth="1"/>
    <col min="3587" max="3587" width="20.5" style="126" customWidth="1"/>
    <col min="3588" max="3591" width="19" style="126" customWidth="1"/>
    <col min="3592" max="3840" width="6.875" style="126"/>
    <col min="3841" max="3841" width="22.875" style="126" customWidth="1"/>
    <col min="3842" max="3842" width="19" style="126" customWidth="1"/>
    <col min="3843" max="3843" width="20.5" style="126" customWidth="1"/>
    <col min="3844" max="3847" width="19" style="126" customWidth="1"/>
    <col min="3848" max="4096" width="6.875" style="126"/>
    <col min="4097" max="4097" width="22.875" style="126" customWidth="1"/>
    <col min="4098" max="4098" width="19" style="126" customWidth="1"/>
    <col min="4099" max="4099" width="20.5" style="126" customWidth="1"/>
    <col min="4100" max="4103" width="19" style="126" customWidth="1"/>
    <col min="4104" max="4352" width="6.875" style="126"/>
    <col min="4353" max="4353" width="22.875" style="126" customWidth="1"/>
    <col min="4354" max="4354" width="19" style="126" customWidth="1"/>
    <col min="4355" max="4355" width="20.5" style="126" customWidth="1"/>
    <col min="4356" max="4359" width="19" style="126" customWidth="1"/>
    <col min="4360" max="4608" width="6.875" style="126"/>
    <col min="4609" max="4609" width="22.875" style="126" customWidth="1"/>
    <col min="4610" max="4610" width="19" style="126" customWidth="1"/>
    <col min="4611" max="4611" width="20.5" style="126" customWidth="1"/>
    <col min="4612" max="4615" width="19" style="126" customWidth="1"/>
    <col min="4616" max="4864" width="6.875" style="126"/>
    <col min="4865" max="4865" width="22.875" style="126" customWidth="1"/>
    <col min="4866" max="4866" width="19" style="126" customWidth="1"/>
    <col min="4867" max="4867" width="20.5" style="126" customWidth="1"/>
    <col min="4868" max="4871" width="19" style="126" customWidth="1"/>
    <col min="4872" max="5120" width="6.875" style="126"/>
    <col min="5121" max="5121" width="22.875" style="126" customWidth="1"/>
    <col min="5122" max="5122" width="19" style="126" customWidth="1"/>
    <col min="5123" max="5123" width="20.5" style="126" customWidth="1"/>
    <col min="5124" max="5127" width="19" style="126" customWidth="1"/>
    <col min="5128" max="5376" width="6.875" style="126"/>
    <col min="5377" max="5377" width="22.875" style="126" customWidth="1"/>
    <col min="5378" max="5378" width="19" style="126" customWidth="1"/>
    <col min="5379" max="5379" width="20.5" style="126" customWidth="1"/>
    <col min="5380" max="5383" width="19" style="126" customWidth="1"/>
    <col min="5384" max="5632" width="6.875" style="126"/>
    <col min="5633" max="5633" width="22.875" style="126" customWidth="1"/>
    <col min="5634" max="5634" width="19" style="126" customWidth="1"/>
    <col min="5635" max="5635" width="20.5" style="126" customWidth="1"/>
    <col min="5636" max="5639" width="19" style="126" customWidth="1"/>
    <col min="5640" max="5888" width="6.875" style="126"/>
    <col min="5889" max="5889" width="22.875" style="126" customWidth="1"/>
    <col min="5890" max="5890" width="19" style="126" customWidth="1"/>
    <col min="5891" max="5891" width="20.5" style="126" customWidth="1"/>
    <col min="5892" max="5895" width="19" style="126" customWidth="1"/>
    <col min="5896" max="6144" width="6.875" style="126"/>
    <col min="6145" max="6145" width="22.875" style="126" customWidth="1"/>
    <col min="6146" max="6146" width="19" style="126" customWidth="1"/>
    <col min="6147" max="6147" width="20.5" style="126" customWidth="1"/>
    <col min="6148" max="6151" width="19" style="126" customWidth="1"/>
    <col min="6152" max="6400" width="6.875" style="126"/>
    <col min="6401" max="6401" width="22.875" style="126" customWidth="1"/>
    <col min="6402" max="6402" width="19" style="126" customWidth="1"/>
    <col min="6403" max="6403" width="20.5" style="126" customWidth="1"/>
    <col min="6404" max="6407" width="19" style="126" customWidth="1"/>
    <col min="6408" max="6656" width="6.875" style="126"/>
    <col min="6657" max="6657" width="22.875" style="126" customWidth="1"/>
    <col min="6658" max="6658" width="19" style="126" customWidth="1"/>
    <col min="6659" max="6659" width="20.5" style="126" customWidth="1"/>
    <col min="6660" max="6663" width="19" style="126" customWidth="1"/>
    <col min="6664" max="6912" width="6.875" style="126"/>
    <col min="6913" max="6913" width="22.875" style="126" customWidth="1"/>
    <col min="6914" max="6914" width="19" style="126" customWidth="1"/>
    <col min="6915" max="6915" width="20.5" style="126" customWidth="1"/>
    <col min="6916" max="6919" width="19" style="126" customWidth="1"/>
    <col min="6920" max="7168" width="6.875" style="126"/>
    <col min="7169" max="7169" width="22.875" style="126" customWidth="1"/>
    <col min="7170" max="7170" width="19" style="126" customWidth="1"/>
    <col min="7171" max="7171" width="20.5" style="126" customWidth="1"/>
    <col min="7172" max="7175" width="19" style="126" customWidth="1"/>
    <col min="7176" max="7424" width="6.875" style="126"/>
    <col min="7425" max="7425" width="22.875" style="126" customWidth="1"/>
    <col min="7426" max="7426" width="19" style="126" customWidth="1"/>
    <col min="7427" max="7427" width="20.5" style="126" customWidth="1"/>
    <col min="7428" max="7431" width="19" style="126" customWidth="1"/>
    <col min="7432" max="7680" width="6.875" style="126"/>
    <col min="7681" max="7681" width="22.875" style="126" customWidth="1"/>
    <col min="7682" max="7682" width="19" style="126" customWidth="1"/>
    <col min="7683" max="7683" width="20.5" style="126" customWidth="1"/>
    <col min="7684" max="7687" width="19" style="126" customWidth="1"/>
    <col min="7688" max="7936" width="6.875" style="126"/>
    <col min="7937" max="7937" width="22.875" style="126" customWidth="1"/>
    <col min="7938" max="7938" width="19" style="126" customWidth="1"/>
    <col min="7939" max="7939" width="20.5" style="126" customWidth="1"/>
    <col min="7940" max="7943" width="19" style="126" customWidth="1"/>
    <col min="7944" max="8192" width="6.875" style="126"/>
    <col min="8193" max="8193" width="22.875" style="126" customWidth="1"/>
    <col min="8194" max="8194" width="19" style="126" customWidth="1"/>
    <col min="8195" max="8195" width="20.5" style="126" customWidth="1"/>
    <col min="8196" max="8199" width="19" style="126" customWidth="1"/>
    <col min="8200" max="8448" width="6.875" style="126"/>
    <col min="8449" max="8449" width="22.875" style="126" customWidth="1"/>
    <col min="8450" max="8450" width="19" style="126" customWidth="1"/>
    <col min="8451" max="8451" width="20.5" style="126" customWidth="1"/>
    <col min="8452" max="8455" width="19" style="126" customWidth="1"/>
    <col min="8456" max="8704" width="6.875" style="126"/>
    <col min="8705" max="8705" width="22.875" style="126" customWidth="1"/>
    <col min="8706" max="8706" width="19" style="126" customWidth="1"/>
    <col min="8707" max="8707" width="20.5" style="126" customWidth="1"/>
    <col min="8708" max="8711" width="19" style="126" customWidth="1"/>
    <col min="8712" max="8960" width="6.875" style="126"/>
    <col min="8961" max="8961" width="22.875" style="126" customWidth="1"/>
    <col min="8962" max="8962" width="19" style="126" customWidth="1"/>
    <col min="8963" max="8963" width="20.5" style="126" customWidth="1"/>
    <col min="8964" max="8967" width="19" style="126" customWidth="1"/>
    <col min="8968" max="9216" width="6.875" style="126"/>
    <col min="9217" max="9217" width="22.875" style="126" customWidth="1"/>
    <col min="9218" max="9218" width="19" style="126" customWidth="1"/>
    <col min="9219" max="9219" width="20.5" style="126" customWidth="1"/>
    <col min="9220" max="9223" width="19" style="126" customWidth="1"/>
    <col min="9224" max="9472" width="6.875" style="126"/>
    <col min="9473" max="9473" width="22.875" style="126" customWidth="1"/>
    <col min="9474" max="9474" width="19" style="126" customWidth="1"/>
    <col min="9475" max="9475" width="20.5" style="126" customWidth="1"/>
    <col min="9476" max="9479" width="19" style="126" customWidth="1"/>
    <col min="9480" max="9728" width="6.875" style="126"/>
    <col min="9729" max="9729" width="22.875" style="126" customWidth="1"/>
    <col min="9730" max="9730" width="19" style="126" customWidth="1"/>
    <col min="9731" max="9731" width="20.5" style="126" customWidth="1"/>
    <col min="9732" max="9735" width="19" style="126" customWidth="1"/>
    <col min="9736" max="9984" width="6.875" style="126"/>
    <col min="9985" max="9985" width="22.875" style="126" customWidth="1"/>
    <col min="9986" max="9986" width="19" style="126" customWidth="1"/>
    <col min="9987" max="9987" width="20.5" style="126" customWidth="1"/>
    <col min="9988" max="9991" width="19" style="126" customWidth="1"/>
    <col min="9992" max="10240" width="6.875" style="126"/>
    <col min="10241" max="10241" width="22.875" style="126" customWidth="1"/>
    <col min="10242" max="10242" width="19" style="126" customWidth="1"/>
    <col min="10243" max="10243" width="20.5" style="126" customWidth="1"/>
    <col min="10244" max="10247" width="19" style="126" customWidth="1"/>
    <col min="10248" max="10496" width="6.875" style="126"/>
    <col min="10497" max="10497" width="22.875" style="126" customWidth="1"/>
    <col min="10498" max="10498" width="19" style="126" customWidth="1"/>
    <col min="10499" max="10499" width="20.5" style="126" customWidth="1"/>
    <col min="10500" max="10503" width="19" style="126" customWidth="1"/>
    <col min="10504" max="10752" width="6.875" style="126"/>
    <col min="10753" max="10753" width="22.875" style="126" customWidth="1"/>
    <col min="10754" max="10754" width="19" style="126" customWidth="1"/>
    <col min="10755" max="10755" width="20.5" style="126" customWidth="1"/>
    <col min="10756" max="10759" width="19" style="126" customWidth="1"/>
    <col min="10760" max="11008" width="6.875" style="126"/>
    <col min="11009" max="11009" width="22.875" style="126" customWidth="1"/>
    <col min="11010" max="11010" width="19" style="126" customWidth="1"/>
    <col min="11011" max="11011" width="20.5" style="126" customWidth="1"/>
    <col min="11012" max="11015" width="19" style="126" customWidth="1"/>
    <col min="11016" max="11264" width="6.875" style="126"/>
    <col min="11265" max="11265" width="22.875" style="126" customWidth="1"/>
    <col min="11266" max="11266" width="19" style="126" customWidth="1"/>
    <col min="11267" max="11267" width="20.5" style="126" customWidth="1"/>
    <col min="11268" max="11271" width="19" style="126" customWidth="1"/>
    <col min="11272" max="11520" width="6.875" style="126"/>
    <col min="11521" max="11521" width="22.875" style="126" customWidth="1"/>
    <col min="11522" max="11522" width="19" style="126" customWidth="1"/>
    <col min="11523" max="11523" width="20.5" style="126" customWidth="1"/>
    <col min="11524" max="11527" width="19" style="126" customWidth="1"/>
    <col min="11528" max="11776" width="6.875" style="126"/>
    <col min="11777" max="11777" width="22.875" style="126" customWidth="1"/>
    <col min="11778" max="11778" width="19" style="126" customWidth="1"/>
    <col min="11779" max="11779" width="20.5" style="126" customWidth="1"/>
    <col min="11780" max="11783" width="19" style="126" customWidth="1"/>
    <col min="11784" max="12032" width="6.875" style="126"/>
    <col min="12033" max="12033" width="22.875" style="126" customWidth="1"/>
    <col min="12034" max="12034" width="19" style="126" customWidth="1"/>
    <col min="12035" max="12035" width="20.5" style="126" customWidth="1"/>
    <col min="12036" max="12039" width="19" style="126" customWidth="1"/>
    <col min="12040" max="12288" width="6.875" style="126"/>
    <col min="12289" max="12289" width="22.875" style="126" customWidth="1"/>
    <col min="12290" max="12290" width="19" style="126" customWidth="1"/>
    <col min="12291" max="12291" width="20.5" style="126" customWidth="1"/>
    <col min="12292" max="12295" width="19" style="126" customWidth="1"/>
    <col min="12296" max="12544" width="6.875" style="126"/>
    <col min="12545" max="12545" width="22.875" style="126" customWidth="1"/>
    <col min="12546" max="12546" width="19" style="126" customWidth="1"/>
    <col min="12547" max="12547" width="20.5" style="126" customWidth="1"/>
    <col min="12548" max="12551" width="19" style="126" customWidth="1"/>
    <col min="12552" max="12800" width="6.875" style="126"/>
    <col min="12801" max="12801" width="22.875" style="126" customWidth="1"/>
    <col min="12802" max="12802" width="19" style="126" customWidth="1"/>
    <col min="12803" max="12803" width="20.5" style="126" customWidth="1"/>
    <col min="12804" max="12807" width="19" style="126" customWidth="1"/>
    <col min="12808" max="13056" width="6.875" style="126"/>
    <col min="13057" max="13057" width="22.875" style="126" customWidth="1"/>
    <col min="13058" max="13058" width="19" style="126" customWidth="1"/>
    <col min="13059" max="13059" width="20.5" style="126" customWidth="1"/>
    <col min="13060" max="13063" width="19" style="126" customWidth="1"/>
    <col min="13064" max="13312" width="6.875" style="126"/>
    <col min="13313" max="13313" width="22.875" style="126" customWidth="1"/>
    <col min="13314" max="13314" width="19" style="126" customWidth="1"/>
    <col min="13315" max="13315" width="20.5" style="126" customWidth="1"/>
    <col min="13316" max="13319" width="19" style="126" customWidth="1"/>
    <col min="13320" max="13568" width="6.875" style="126"/>
    <col min="13569" max="13569" width="22.875" style="126" customWidth="1"/>
    <col min="13570" max="13570" width="19" style="126" customWidth="1"/>
    <col min="13571" max="13571" width="20.5" style="126" customWidth="1"/>
    <col min="13572" max="13575" width="19" style="126" customWidth="1"/>
    <col min="13576" max="13824" width="6.875" style="126"/>
    <col min="13825" max="13825" width="22.875" style="126" customWidth="1"/>
    <col min="13826" max="13826" width="19" style="126" customWidth="1"/>
    <col min="13827" max="13827" width="20.5" style="126" customWidth="1"/>
    <col min="13828" max="13831" width="19" style="126" customWidth="1"/>
    <col min="13832" max="14080" width="6.875" style="126"/>
    <col min="14081" max="14081" width="22.875" style="126" customWidth="1"/>
    <col min="14082" max="14082" width="19" style="126" customWidth="1"/>
    <col min="14083" max="14083" width="20.5" style="126" customWidth="1"/>
    <col min="14084" max="14087" width="19" style="126" customWidth="1"/>
    <col min="14088" max="14336" width="6.875" style="126"/>
    <col min="14337" max="14337" width="22.875" style="126" customWidth="1"/>
    <col min="14338" max="14338" width="19" style="126" customWidth="1"/>
    <col min="14339" max="14339" width="20.5" style="126" customWidth="1"/>
    <col min="14340" max="14343" width="19" style="126" customWidth="1"/>
    <col min="14344" max="14592" width="6.875" style="126"/>
    <col min="14593" max="14593" width="22.875" style="126" customWidth="1"/>
    <col min="14594" max="14594" width="19" style="126" customWidth="1"/>
    <col min="14595" max="14595" width="20.5" style="126" customWidth="1"/>
    <col min="14596" max="14599" width="19" style="126" customWidth="1"/>
    <col min="14600" max="14848" width="6.875" style="126"/>
    <col min="14849" max="14849" width="22.875" style="126" customWidth="1"/>
    <col min="14850" max="14850" width="19" style="126" customWidth="1"/>
    <col min="14851" max="14851" width="20.5" style="126" customWidth="1"/>
    <col min="14852" max="14855" width="19" style="126" customWidth="1"/>
    <col min="14856" max="15104" width="6.875" style="126"/>
    <col min="15105" max="15105" width="22.875" style="126" customWidth="1"/>
    <col min="15106" max="15106" width="19" style="126" customWidth="1"/>
    <col min="15107" max="15107" width="20.5" style="126" customWidth="1"/>
    <col min="15108" max="15111" width="19" style="126" customWidth="1"/>
    <col min="15112" max="15360" width="6.875" style="126"/>
    <col min="15361" max="15361" width="22.875" style="126" customWidth="1"/>
    <col min="15362" max="15362" width="19" style="126" customWidth="1"/>
    <col min="15363" max="15363" width="20.5" style="126" customWidth="1"/>
    <col min="15364" max="15367" width="19" style="126" customWidth="1"/>
    <col min="15368" max="15616" width="6.875" style="126"/>
    <col min="15617" max="15617" width="22.875" style="126" customWidth="1"/>
    <col min="15618" max="15618" width="19" style="126" customWidth="1"/>
    <col min="15619" max="15619" width="20.5" style="126" customWidth="1"/>
    <col min="15620" max="15623" width="19" style="126" customWidth="1"/>
    <col min="15624" max="15872" width="6.875" style="126"/>
    <col min="15873" max="15873" width="22.875" style="126" customWidth="1"/>
    <col min="15874" max="15874" width="19" style="126" customWidth="1"/>
    <col min="15875" max="15875" width="20.5" style="126" customWidth="1"/>
    <col min="15876" max="15879" width="19" style="126" customWidth="1"/>
    <col min="15880" max="16128" width="6.875" style="126"/>
    <col min="16129" max="16129" width="22.875" style="126" customWidth="1"/>
    <col min="16130" max="16130" width="19" style="126" customWidth="1"/>
    <col min="16131" max="16131" width="20.5" style="126" customWidth="1"/>
    <col min="16132" max="16135" width="19" style="126" customWidth="1"/>
    <col min="16136" max="16384" width="6.875" style="126"/>
  </cols>
  <sheetData>
    <row r="1" s="124" customFormat="1" customHeight="1" spans="1:7">
      <c r="A1" s="2" t="s">
        <v>311</v>
      </c>
      <c r="B1" s="127"/>
      <c r="C1" s="127"/>
      <c r="D1" s="127"/>
      <c r="E1" s="127"/>
      <c r="F1" s="127"/>
      <c r="G1" s="127"/>
    </row>
    <row r="2" s="124" customFormat="1" ht="38.25" customHeight="1" spans="1:7">
      <c r="A2" s="128" t="s">
        <v>312</v>
      </c>
      <c r="B2" s="129"/>
      <c r="C2" s="129"/>
      <c r="D2" s="129"/>
      <c r="E2" s="129"/>
      <c r="F2" s="129"/>
      <c r="G2" s="129"/>
    </row>
    <row r="3" s="124" customFormat="1" customHeight="1" spans="1:7">
      <c r="A3" s="130"/>
      <c r="B3" s="127"/>
      <c r="C3" s="127"/>
      <c r="D3" s="127"/>
      <c r="E3" s="127"/>
      <c r="F3" s="127"/>
      <c r="G3" s="127"/>
    </row>
    <row r="4" s="124" customFormat="1" customHeight="1" spans="1:7">
      <c r="A4" s="131"/>
      <c r="B4" s="132"/>
      <c r="C4" s="132"/>
      <c r="D4" s="132"/>
      <c r="E4" s="132"/>
      <c r="F4" s="132"/>
      <c r="G4" s="133" t="s">
        <v>313</v>
      </c>
    </row>
    <row r="5" s="124" customFormat="1" customHeight="1" spans="1:7">
      <c r="A5" s="134" t="s">
        <v>314</v>
      </c>
      <c r="B5" s="134"/>
      <c r="C5" s="134" t="s">
        <v>315</v>
      </c>
      <c r="D5" s="134"/>
      <c r="E5" s="134"/>
      <c r="F5" s="134"/>
      <c r="G5" s="134"/>
    </row>
    <row r="6" s="124" customFormat="1" ht="45" customHeight="1" spans="1:7">
      <c r="A6" s="135" t="s">
        <v>316</v>
      </c>
      <c r="B6" s="135" t="s">
        <v>317</v>
      </c>
      <c r="C6" s="135" t="s">
        <v>316</v>
      </c>
      <c r="D6" s="135" t="s">
        <v>318</v>
      </c>
      <c r="E6" s="135" t="s">
        <v>319</v>
      </c>
      <c r="F6" s="135" t="s">
        <v>320</v>
      </c>
      <c r="G6" s="135" t="s">
        <v>321</v>
      </c>
    </row>
    <row r="7" s="124" customFormat="1" customHeight="1" spans="1:7">
      <c r="A7" s="136" t="s">
        <v>322</v>
      </c>
      <c r="B7" s="137">
        <f>SUM(B8:B10)</f>
        <v>85.45</v>
      </c>
      <c r="C7" s="138" t="s">
        <v>323</v>
      </c>
      <c r="D7" s="139">
        <f>SUM(E7:G7)</f>
        <v>85.45</v>
      </c>
      <c r="E7" s="139">
        <f>SUM(E8:E14)</f>
        <v>85.45</v>
      </c>
      <c r="F7" s="139">
        <f t="shared" ref="F7:G7" si="0">SUM(F8:F14)</f>
        <v>0</v>
      </c>
      <c r="G7" s="139">
        <f t="shared" si="0"/>
        <v>0</v>
      </c>
    </row>
    <row r="8" s="124" customFormat="1" customHeight="1" spans="1:7">
      <c r="A8" s="140" t="s">
        <v>324</v>
      </c>
      <c r="B8" s="141">
        <v>85.45</v>
      </c>
      <c r="C8" s="142" t="s">
        <v>325</v>
      </c>
      <c r="D8" s="143">
        <f>SUM(E8:G8)</f>
        <v>0</v>
      </c>
      <c r="E8" s="144"/>
      <c r="F8" s="144"/>
      <c r="G8" s="144"/>
    </row>
    <row r="9" s="124" customFormat="1" customHeight="1" spans="1:7">
      <c r="A9" s="140" t="s">
        <v>326</v>
      </c>
      <c r="B9" s="145"/>
      <c r="C9" s="142" t="s">
        <v>327</v>
      </c>
      <c r="D9" s="143">
        <f t="shared" ref="D9:D14" si="1">SUM(E9:G9)</f>
        <v>0</v>
      </c>
      <c r="E9" s="144"/>
      <c r="F9" s="144"/>
      <c r="G9" s="144"/>
    </row>
    <row r="10" s="124" customFormat="1" customHeight="1" spans="1:7">
      <c r="A10" s="146" t="s">
        <v>328</v>
      </c>
      <c r="B10" s="147"/>
      <c r="C10" s="148" t="s">
        <v>329</v>
      </c>
      <c r="D10" s="143">
        <f t="shared" si="1"/>
        <v>77.63</v>
      </c>
      <c r="E10" s="144">
        <v>77.63</v>
      </c>
      <c r="F10" s="144"/>
      <c r="G10" s="144"/>
    </row>
    <row r="11" s="124" customFormat="1" customHeight="1" spans="1:7">
      <c r="A11" s="149" t="s">
        <v>330</v>
      </c>
      <c r="B11" s="137">
        <f>SUM(B12:B14)</f>
        <v>0</v>
      </c>
      <c r="C11" s="150" t="s">
        <v>331</v>
      </c>
      <c r="D11" s="143">
        <f t="shared" si="1"/>
        <v>3.9</v>
      </c>
      <c r="E11" s="144">
        <v>3.9</v>
      </c>
      <c r="F11" s="144"/>
      <c r="G11" s="144"/>
    </row>
    <row r="12" s="124" customFormat="1" customHeight="1" spans="1:7">
      <c r="A12" s="146" t="s">
        <v>324</v>
      </c>
      <c r="B12" s="141"/>
      <c r="C12" s="148" t="s">
        <v>332</v>
      </c>
      <c r="D12" s="143">
        <f t="shared" si="1"/>
        <v>0</v>
      </c>
      <c r="E12" s="144"/>
      <c r="F12" s="144"/>
      <c r="G12" s="144"/>
    </row>
    <row r="13" s="124" customFormat="1" customHeight="1" spans="1:7">
      <c r="A13" s="146" t="s">
        <v>326</v>
      </c>
      <c r="B13" s="145"/>
      <c r="C13" s="148" t="s">
        <v>333</v>
      </c>
      <c r="D13" s="143">
        <f t="shared" si="1"/>
        <v>0</v>
      </c>
      <c r="E13" s="144"/>
      <c r="F13" s="144"/>
      <c r="G13" s="144"/>
    </row>
    <row r="14" s="124" customFormat="1" customHeight="1" spans="1:13">
      <c r="A14" s="140" t="s">
        <v>328</v>
      </c>
      <c r="B14" s="147"/>
      <c r="C14" s="148" t="s">
        <v>334</v>
      </c>
      <c r="D14" s="143">
        <f t="shared" si="1"/>
        <v>3.92</v>
      </c>
      <c r="E14" s="144">
        <v>3.92</v>
      </c>
      <c r="F14" s="144"/>
      <c r="G14" s="144"/>
      <c r="M14" s="160"/>
    </row>
    <row r="15" s="124" customFormat="1" customHeight="1" spans="1:7">
      <c r="A15" s="149"/>
      <c r="B15" s="151"/>
      <c r="C15" s="150"/>
      <c r="D15" s="152"/>
      <c r="E15" s="152"/>
      <c r="F15" s="152"/>
      <c r="G15" s="152"/>
    </row>
    <row r="16" s="124" customFormat="1" customHeight="1" spans="1:7">
      <c r="A16" s="149"/>
      <c r="B16" s="151"/>
      <c r="C16" s="151" t="s">
        <v>335</v>
      </c>
      <c r="D16" s="153">
        <f>E16+F16+G16</f>
        <v>0</v>
      </c>
      <c r="E16" s="154">
        <f>B8+B12-E7</f>
        <v>0</v>
      </c>
      <c r="F16" s="154">
        <f>B9+B13-F7</f>
        <v>0</v>
      </c>
      <c r="G16" s="154">
        <f>B10+B14-G7</f>
        <v>0</v>
      </c>
    </row>
    <row r="17" s="124" customFormat="1" customHeight="1" spans="1:7">
      <c r="A17" s="149"/>
      <c r="B17" s="151"/>
      <c r="C17" s="151"/>
      <c r="D17" s="155"/>
      <c r="E17" s="155"/>
      <c r="F17" s="155"/>
      <c r="G17" s="156"/>
    </row>
    <row r="18" s="124" customFormat="1" customHeight="1" spans="1:7">
      <c r="A18" s="149" t="s">
        <v>336</v>
      </c>
      <c r="B18" s="157">
        <f>SUM(B7,B11)</f>
        <v>85.45</v>
      </c>
      <c r="C18" s="158" t="s">
        <v>337</v>
      </c>
      <c r="D18" s="154">
        <f>SUM(E18:G18)</f>
        <v>85.45</v>
      </c>
      <c r="E18" s="154">
        <f>SUM(E7,E16)</f>
        <v>85.45</v>
      </c>
      <c r="F18" s="154">
        <f t="shared" ref="F18:G18" si="2">SUM(F7,F16)</f>
        <v>0</v>
      </c>
      <c r="G18" s="154">
        <f t="shared" si="2"/>
        <v>0</v>
      </c>
    </row>
    <row r="19" customHeight="1" spans="1:6">
      <c r="A19" s="159"/>
      <c r="B19" s="159"/>
      <c r="C19" s="159"/>
      <c r="D19" s="159"/>
      <c r="E19" s="159"/>
      <c r="F19" s="15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C29" sqref="C29"/>
    </sheetView>
  </sheetViews>
  <sheetFormatPr defaultColWidth="6.875" defaultRowHeight="12.75" customHeight="1" outlineLevelCol="4"/>
  <cols>
    <col min="1" max="1" width="10.25" style="107" customWidth="1"/>
    <col min="2" max="2" width="33.25" style="107" customWidth="1"/>
    <col min="3" max="3" width="28.875" style="10" customWidth="1"/>
    <col min="4" max="4" width="20.5" style="10" customWidth="1"/>
    <col min="5" max="5" width="23.8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08" t="s">
        <v>338</v>
      </c>
    </row>
    <row r="2" ht="36" customHeight="1" spans="1:5">
      <c r="A2" s="109" t="s">
        <v>339</v>
      </c>
      <c r="B2" s="109"/>
      <c r="C2" s="109"/>
      <c r="D2" s="109"/>
      <c r="E2" s="109"/>
    </row>
    <row r="3" ht="20.1" customHeight="1" spans="1:5">
      <c r="A3" s="110"/>
      <c r="B3" s="111"/>
      <c r="C3" s="112"/>
      <c r="D3" s="112"/>
      <c r="E3" s="112"/>
    </row>
    <row r="4" ht="20.1" customHeight="1" spans="1:5">
      <c r="A4" s="113"/>
      <c r="B4" s="114"/>
      <c r="C4" s="18"/>
      <c r="D4" s="18"/>
      <c r="E4" s="115" t="s">
        <v>313</v>
      </c>
    </row>
    <row r="5" ht="20.1" customHeight="1" spans="1:5">
      <c r="A5" s="82" t="s">
        <v>340</v>
      </c>
      <c r="B5" s="116"/>
      <c r="C5" s="82" t="s">
        <v>341</v>
      </c>
      <c r="D5" s="117"/>
      <c r="E5" s="116"/>
    </row>
    <row r="6" ht="20.1" customHeight="1" spans="1:5">
      <c r="A6" s="118" t="s">
        <v>342</v>
      </c>
      <c r="B6" s="118" t="s">
        <v>343</v>
      </c>
      <c r="C6" s="53" t="s">
        <v>344</v>
      </c>
      <c r="D6" s="53" t="s">
        <v>345</v>
      </c>
      <c r="E6" s="53" t="s">
        <v>346</v>
      </c>
    </row>
    <row r="7" ht="20.1" customHeight="1" spans="1:5">
      <c r="A7" s="22" t="s">
        <v>318</v>
      </c>
      <c r="B7" s="23"/>
      <c r="C7" s="119">
        <f>D7</f>
        <v>85.45</v>
      </c>
      <c r="D7" s="119">
        <f>D8+D14+D18</f>
        <v>85.45</v>
      </c>
      <c r="E7" s="119"/>
    </row>
    <row r="8" ht="20.1" customHeight="1" spans="1:5">
      <c r="A8" s="25" t="s">
        <v>347</v>
      </c>
      <c r="B8" s="26" t="s">
        <v>348</v>
      </c>
      <c r="C8" s="120">
        <f>D8</f>
        <v>77.63</v>
      </c>
      <c r="D8" s="119">
        <f>D9+D12</f>
        <v>77.63</v>
      </c>
      <c r="E8" s="119"/>
    </row>
    <row r="9" ht="20.1" customHeight="1" spans="1:5">
      <c r="A9" s="25" t="s">
        <v>349</v>
      </c>
      <c r="B9" s="26" t="s">
        <v>350</v>
      </c>
      <c r="C9" s="120">
        <f>C10+C11</f>
        <v>7.83</v>
      </c>
      <c r="D9" s="120">
        <f>D10+D11</f>
        <v>7.83</v>
      </c>
      <c r="E9" s="120">
        <v>0</v>
      </c>
    </row>
    <row r="10" ht="20.1" customHeight="1" spans="1:5">
      <c r="A10" s="25" t="s">
        <v>351</v>
      </c>
      <c r="B10" s="26" t="s">
        <v>352</v>
      </c>
      <c r="C10" s="120">
        <f t="shared" ref="C10:C20" si="0">D10</f>
        <v>5.22</v>
      </c>
      <c r="D10" s="119">
        <v>5.22</v>
      </c>
      <c r="E10" s="119"/>
    </row>
    <row r="11" ht="20.1" customHeight="1" spans="1:5">
      <c r="A11" s="25" t="s">
        <v>353</v>
      </c>
      <c r="B11" s="26" t="s">
        <v>354</v>
      </c>
      <c r="C11" s="120">
        <f t="shared" si="0"/>
        <v>2.61</v>
      </c>
      <c r="D11" s="119">
        <v>2.61</v>
      </c>
      <c r="E11" s="119"/>
    </row>
    <row r="12" ht="20.1" customHeight="1" spans="1:5">
      <c r="A12" s="25" t="s">
        <v>355</v>
      </c>
      <c r="B12" s="26" t="s">
        <v>356</v>
      </c>
      <c r="C12" s="120">
        <f>C13</f>
        <v>69.8</v>
      </c>
      <c r="D12" s="120">
        <f t="shared" ref="D12:D15" si="1">D13</f>
        <v>69.8</v>
      </c>
      <c r="E12" s="120">
        <v>0</v>
      </c>
    </row>
    <row r="13" ht="20.1" customHeight="1" spans="1:5">
      <c r="A13" s="25" t="s">
        <v>357</v>
      </c>
      <c r="B13" s="26" t="s">
        <v>358</v>
      </c>
      <c r="C13" s="120">
        <f t="shared" si="0"/>
        <v>69.8</v>
      </c>
      <c r="D13" s="119">
        <v>69.8</v>
      </c>
      <c r="E13" s="119"/>
    </row>
    <row r="14" ht="20.1" customHeight="1" spans="1:5">
      <c r="A14" s="25" t="s">
        <v>359</v>
      </c>
      <c r="B14" s="26" t="s">
        <v>360</v>
      </c>
      <c r="C14" s="119">
        <f t="shared" si="0"/>
        <v>3.9</v>
      </c>
      <c r="D14" s="119">
        <f t="shared" si="1"/>
        <v>3.9</v>
      </c>
      <c r="E14" s="119"/>
    </row>
    <row r="15" ht="20.1" customHeight="1" spans="1:5">
      <c r="A15" s="25" t="s">
        <v>361</v>
      </c>
      <c r="B15" s="26" t="s">
        <v>362</v>
      </c>
      <c r="C15" s="120">
        <f t="shared" si="0"/>
        <v>3.9</v>
      </c>
      <c r="D15" s="120">
        <f>D16+D17</f>
        <v>3.9</v>
      </c>
      <c r="E15" s="120">
        <v>0</v>
      </c>
    </row>
    <row r="16" ht="20.1" customHeight="1" spans="1:5">
      <c r="A16" s="25" t="s">
        <v>363</v>
      </c>
      <c r="B16" s="26" t="s">
        <v>364</v>
      </c>
      <c r="C16" s="120">
        <f t="shared" si="0"/>
        <v>3.1</v>
      </c>
      <c r="D16" s="119">
        <v>3.1</v>
      </c>
      <c r="E16" s="119"/>
    </row>
    <row r="17" ht="20.1" customHeight="1" spans="1:5">
      <c r="A17" s="25" t="s">
        <v>365</v>
      </c>
      <c r="B17" s="26" t="s">
        <v>366</v>
      </c>
      <c r="C17" s="120">
        <f t="shared" si="0"/>
        <v>0.8</v>
      </c>
      <c r="D17" s="119">
        <v>0.8</v>
      </c>
      <c r="E17" s="119"/>
    </row>
    <row r="18" ht="20.1" customHeight="1" spans="1:5">
      <c r="A18" s="25" t="s">
        <v>367</v>
      </c>
      <c r="B18" s="26" t="s">
        <v>368</v>
      </c>
      <c r="C18" s="119">
        <f t="shared" si="0"/>
        <v>3.92</v>
      </c>
      <c r="D18" s="119">
        <f>D19</f>
        <v>3.92</v>
      </c>
      <c r="E18" s="119"/>
    </row>
    <row r="19" ht="20.1" customHeight="1" spans="1:5">
      <c r="A19" s="25" t="s">
        <v>369</v>
      </c>
      <c r="B19" s="26" t="s">
        <v>370</v>
      </c>
      <c r="C19" s="120">
        <f t="shared" si="0"/>
        <v>3.92</v>
      </c>
      <c r="D19" s="120">
        <f>D20</f>
        <v>3.92</v>
      </c>
      <c r="E19" s="120">
        <v>0</v>
      </c>
    </row>
    <row r="20" ht="20.1" customHeight="1" spans="1:5">
      <c r="A20" s="25" t="s">
        <v>371</v>
      </c>
      <c r="B20" s="26" t="s">
        <v>372</v>
      </c>
      <c r="C20" s="120">
        <f t="shared" si="0"/>
        <v>3.92</v>
      </c>
      <c r="D20" s="119">
        <v>3.92</v>
      </c>
      <c r="E20" s="119"/>
    </row>
    <row r="21" ht="20.1" customHeight="1" spans="1:5">
      <c r="A21" s="121"/>
      <c r="B21" s="103"/>
      <c r="C21" s="120">
        <v>0</v>
      </c>
      <c r="D21" s="119"/>
      <c r="E21" s="119"/>
    </row>
    <row r="22" ht="20.1" customHeight="1" spans="1:5">
      <c r="A22" s="122" t="s">
        <v>373</v>
      </c>
      <c r="B22" s="123"/>
      <c r="C22" s="12"/>
      <c r="D22" s="12"/>
      <c r="E22" s="12"/>
    </row>
    <row r="23" customHeight="1" spans="1:5">
      <c r="A23" s="123"/>
      <c r="B23" s="123"/>
      <c r="C23" s="12"/>
      <c r="D23" s="12"/>
      <c r="E23" s="12"/>
    </row>
    <row r="24" customHeight="1" spans="1:5">
      <c r="A24" s="123"/>
      <c r="B24" s="123"/>
      <c r="C24" s="12"/>
      <c r="D24" s="12"/>
      <c r="E24" s="12"/>
    </row>
    <row r="25" customHeight="1" spans="1:5">
      <c r="A25" s="123"/>
      <c r="B25" s="123"/>
      <c r="C25" s="12"/>
      <c r="D25" s="12"/>
      <c r="E25" s="12"/>
    </row>
    <row r="26" customHeight="1" spans="1:5">
      <c r="A26" s="123"/>
      <c r="B26" s="123"/>
      <c r="D26" s="12"/>
      <c r="E26" s="12"/>
    </row>
    <row r="27" customHeight="1" spans="1:5">
      <c r="A27" s="123"/>
      <c r="B27" s="123"/>
      <c r="D27" s="12"/>
      <c r="E27" s="12"/>
    </row>
    <row r="28" s="12" customFormat="1" customHeight="1" spans="1:2">
      <c r="A28" s="123"/>
      <c r="B28" s="123"/>
    </row>
    <row r="29" customHeight="1" spans="1:2">
      <c r="A29" s="123"/>
      <c r="B29" s="123"/>
    </row>
    <row r="30" customHeight="1" spans="1:4">
      <c r="A30" s="123"/>
      <c r="B30" s="123"/>
      <c r="D30" s="12"/>
    </row>
    <row r="31" customHeight="1" spans="1:2">
      <c r="A31" s="123"/>
      <c r="B31" s="123"/>
    </row>
    <row r="32" customHeight="1" spans="1:2">
      <c r="A32" s="123"/>
      <c r="B32" s="123"/>
    </row>
    <row r="33" customHeight="1" spans="2:3">
      <c r="B33" s="123"/>
      <c r="C33" s="12"/>
    </row>
    <row r="35" customHeight="1" spans="1:1">
      <c r="A35" s="123"/>
    </row>
    <row r="37" customHeight="1" spans="2:2">
      <c r="B37" s="123"/>
    </row>
    <row r="38" customHeight="1" spans="2:2">
      <c r="B38" s="123"/>
    </row>
  </sheetData>
  <mergeCells count="4">
    <mergeCell ref="A2:E2"/>
    <mergeCell ref="A5:B5"/>
    <mergeCell ref="C5:E5"/>
    <mergeCell ref="A7:B7"/>
  </mergeCells>
  <printOptions horizontalCentered="1"/>
  <pageMargins left="0.472222222222222" right="0.472222222222222" top="0.984027777777778" bottom="0.984027777777778" header="0.511805555555556" footer="0.511805555555556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showGridLines="0" showZeros="0" workbookViewId="0">
      <selection activeCell="C28" sqref="C28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374</v>
      </c>
      <c r="E1" s="99"/>
    </row>
    <row r="2" ht="44.25" customHeight="1" spans="1:5">
      <c r="A2" s="100" t="s">
        <v>375</v>
      </c>
      <c r="B2" s="101"/>
      <c r="C2" s="101"/>
      <c r="D2" s="101"/>
      <c r="E2" s="101"/>
    </row>
    <row r="3" customHeight="1" spans="1:5">
      <c r="A3" s="101"/>
      <c r="B3" s="101"/>
      <c r="C3" s="101"/>
      <c r="D3" s="101"/>
      <c r="E3" s="101"/>
    </row>
    <row r="4" s="88" customFormat="1" customHeight="1" spans="1:5">
      <c r="A4" s="19"/>
      <c r="B4" s="18"/>
      <c r="C4" s="18"/>
      <c r="D4" s="18"/>
      <c r="E4" s="102" t="s">
        <v>313</v>
      </c>
    </row>
    <row r="5" s="88" customFormat="1" customHeight="1" spans="1:5">
      <c r="A5" s="34" t="s">
        <v>376</v>
      </c>
      <c r="B5" s="34"/>
      <c r="C5" s="34" t="s">
        <v>377</v>
      </c>
      <c r="D5" s="34"/>
      <c r="E5" s="34"/>
    </row>
    <row r="6" s="88" customFormat="1" customHeight="1" spans="1:5">
      <c r="A6" s="34" t="s">
        <v>342</v>
      </c>
      <c r="B6" s="34" t="s">
        <v>343</v>
      </c>
      <c r="C6" s="34" t="s">
        <v>318</v>
      </c>
      <c r="D6" s="34" t="s">
        <v>378</v>
      </c>
      <c r="E6" s="34" t="s">
        <v>379</v>
      </c>
    </row>
    <row r="7" s="88" customFormat="1" customHeight="1" spans="1:10">
      <c r="A7" s="22" t="s">
        <v>380</v>
      </c>
      <c r="B7" s="23"/>
      <c r="C7" s="27">
        <f>C8+C19</f>
        <v>85.45</v>
      </c>
      <c r="D7" s="27">
        <f t="shared" ref="D7:E7" si="0">D8+D19</f>
        <v>76.35</v>
      </c>
      <c r="E7" s="27">
        <f t="shared" si="0"/>
        <v>9.1</v>
      </c>
      <c r="J7" s="76"/>
    </row>
    <row r="8" s="88" customFormat="1" customHeight="1" spans="1:7">
      <c r="A8" s="103" t="s">
        <v>381</v>
      </c>
      <c r="B8" s="104" t="s">
        <v>382</v>
      </c>
      <c r="C8" s="27">
        <f>SUM(D8:E8)</f>
        <v>77.35</v>
      </c>
      <c r="D8" s="105">
        <f>SUM(D9:D18)</f>
        <v>76.35</v>
      </c>
      <c r="E8" s="105">
        <f>SUM(E9:E18)</f>
        <v>1</v>
      </c>
      <c r="G8" s="76"/>
    </row>
    <row r="9" s="88" customFormat="1" customHeight="1" spans="1:11">
      <c r="A9" s="103" t="s">
        <v>383</v>
      </c>
      <c r="B9" s="104" t="s">
        <v>384</v>
      </c>
      <c r="C9" s="27">
        <f>SUM(D9:E9)</f>
        <v>15.71</v>
      </c>
      <c r="D9" s="24">
        <v>15.71</v>
      </c>
      <c r="E9" s="24"/>
      <c r="F9" s="76"/>
      <c r="G9" s="76"/>
      <c r="K9" s="76"/>
    </row>
    <row r="10" s="88" customFormat="1" customHeight="1" spans="1:8">
      <c r="A10" s="103" t="s">
        <v>385</v>
      </c>
      <c r="B10" s="104" t="s">
        <v>386</v>
      </c>
      <c r="C10" s="27">
        <f t="shared" ref="C10:C25" si="1">SUM(D10:E10)</f>
        <v>0.77</v>
      </c>
      <c r="D10" s="24">
        <v>0.77</v>
      </c>
      <c r="E10" s="24"/>
      <c r="F10" s="76"/>
      <c r="H10" s="76"/>
    </row>
    <row r="11" s="88" customFormat="1" customHeight="1" spans="1:8">
      <c r="A11" s="103" t="s">
        <v>387</v>
      </c>
      <c r="B11" s="104" t="s">
        <v>388</v>
      </c>
      <c r="C11" s="27">
        <f t="shared" si="1"/>
        <v>1</v>
      </c>
      <c r="D11" s="24"/>
      <c r="E11" s="24">
        <v>1</v>
      </c>
      <c r="F11" s="76"/>
      <c r="H11" s="76"/>
    </row>
    <row r="12" s="88" customFormat="1" customHeight="1" spans="1:8">
      <c r="A12" s="103" t="s">
        <v>389</v>
      </c>
      <c r="B12" s="104" t="s">
        <v>390</v>
      </c>
      <c r="C12" s="27">
        <f t="shared" si="1"/>
        <v>43.96</v>
      </c>
      <c r="D12" s="24">
        <v>43.96</v>
      </c>
      <c r="E12" s="24"/>
      <c r="F12" s="76"/>
      <c r="G12" s="76"/>
      <c r="H12" s="76"/>
    </row>
    <row r="13" s="88" customFormat="1" customHeight="1" spans="1:10">
      <c r="A13" s="103" t="s">
        <v>391</v>
      </c>
      <c r="B13" s="104" t="s">
        <v>392</v>
      </c>
      <c r="C13" s="27">
        <f t="shared" si="1"/>
        <v>5.22</v>
      </c>
      <c r="D13" s="24">
        <v>5.22</v>
      </c>
      <c r="E13" s="24"/>
      <c r="F13" s="76"/>
      <c r="J13" s="76"/>
    </row>
    <row r="14" s="88" customFormat="1" customHeight="1" spans="1:11">
      <c r="A14" s="103" t="s">
        <v>393</v>
      </c>
      <c r="B14" s="104" t="s">
        <v>394</v>
      </c>
      <c r="C14" s="27">
        <f t="shared" si="1"/>
        <v>2.61</v>
      </c>
      <c r="D14" s="24">
        <v>2.61</v>
      </c>
      <c r="E14" s="24"/>
      <c r="F14" s="76"/>
      <c r="G14" s="76"/>
      <c r="K14" s="76"/>
    </row>
    <row r="15" s="88" customFormat="1" customHeight="1" spans="1:11">
      <c r="A15" s="103" t="s">
        <v>395</v>
      </c>
      <c r="B15" s="104" t="s">
        <v>396</v>
      </c>
      <c r="C15" s="27">
        <f t="shared" si="1"/>
        <v>3.1</v>
      </c>
      <c r="D15" s="24">
        <v>3.1</v>
      </c>
      <c r="E15" s="24"/>
      <c r="F15" s="76"/>
      <c r="G15" s="76"/>
      <c r="H15" s="76"/>
      <c r="K15" s="76"/>
    </row>
    <row r="16" s="88" customFormat="1" customHeight="1" spans="1:11">
      <c r="A16" s="103" t="s">
        <v>397</v>
      </c>
      <c r="B16" s="104" t="s">
        <v>398</v>
      </c>
      <c r="C16" s="27">
        <f t="shared" si="1"/>
        <v>0.26</v>
      </c>
      <c r="D16" s="24">
        <v>0.26</v>
      </c>
      <c r="E16" s="24"/>
      <c r="F16" s="76"/>
      <c r="G16" s="76"/>
      <c r="K16" s="76"/>
    </row>
    <row r="17" s="88" customFormat="1" customHeight="1" spans="1:11">
      <c r="A17" s="103" t="s">
        <v>399</v>
      </c>
      <c r="B17" s="104" t="s">
        <v>400</v>
      </c>
      <c r="C17" s="27">
        <f t="shared" si="1"/>
        <v>3.92</v>
      </c>
      <c r="D17" s="24">
        <v>3.92</v>
      </c>
      <c r="E17" s="24"/>
      <c r="F17" s="76"/>
      <c r="G17" s="76"/>
      <c r="K17" s="76"/>
    </row>
    <row r="18" s="88" customFormat="1" customHeight="1" spans="1:11">
      <c r="A18" s="103" t="s">
        <v>401</v>
      </c>
      <c r="B18" s="104" t="s">
        <v>402</v>
      </c>
      <c r="C18" s="27">
        <f t="shared" si="1"/>
        <v>0.8</v>
      </c>
      <c r="D18" s="24">
        <v>0.8</v>
      </c>
      <c r="E18" s="24"/>
      <c r="F18" s="76"/>
      <c r="G18" s="76"/>
      <c r="I18" s="76"/>
      <c r="K18" s="76"/>
    </row>
    <row r="19" s="88" customFormat="1" customHeight="1" spans="1:7">
      <c r="A19" s="103" t="s">
        <v>403</v>
      </c>
      <c r="B19" s="104" t="s">
        <v>404</v>
      </c>
      <c r="C19" s="27">
        <f t="shared" si="1"/>
        <v>8.1</v>
      </c>
      <c r="D19" s="105">
        <f>SUM(D20:D25)</f>
        <v>0</v>
      </c>
      <c r="E19" s="105">
        <f>SUM(E20:E25)</f>
        <v>8.1</v>
      </c>
      <c r="F19" s="76"/>
      <c r="G19" s="76"/>
    </row>
    <row r="20" s="88" customFormat="1" customHeight="1" spans="1:14">
      <c r="A20" s="103" t="s">
        <v>405</v>
      </c>
      <c r="B20" s="41" t="s">
        <v>406</v>
      </c>
      <c r="C20" s="27">
        <f t="shared" si="1"/>
        <v>3</v>
      </c>
      <c r="D20" s="24"/>
      <c r="E20" s="24">
        <v>3</v>
      </c>
      <c r="F20" s="76"/>
      <c r="G20" s="76"/>
      <c r="H20" s="76"/>
      <c r="N20" s="76"/>
    </row>
    <row r="21" s="88" customFormat="1" customHeight="1" spans="1:8">
      <c r="A21" s="103" t="s">
        <v>407</v>
      </c>
      <c r="B21" s="106" t="s">
        <v>408</v>
      </c>
      <c r="C21" s="27">
        <f t="shared" si="1"/>
        <v>0.24</v>
      </c>
      <c r="D21" s="24"/>
      <c r="E21" s="24">
        <v>0.24</v>
      </c>
      <c r="F21" s="76"/>
      <c r="G21" s="76"/>
      <c r="H21" s="76"/>
    </row>
    <row r="22" s="88" customFormat="1" customHeight="1" spans="1:9">
      <c r="A22" s="103" t="s">
        <v>409</v>
      </c>
      <c r="B22" s="41" t="s">
        <v>410</v>
      </c>
      <c r="C22" s="27">
        <f t="shared" si="1"/>
        <v>0.39</v>
      </c>
      <c r="D22" s="24"/>
      <c r="E22" s="24">
        <v>0.39</v>
      </c>
      <c r="F22" s="76"/>
      <c r="G22" s="76"/>
      <c r="H22" s="76"/>
      <c r="I22" s="76"/>
    </row>
    <row r="23" s="88" customFormat="1" customHeight="1" spans="1:7">
      <c r="A23" s="103" t="s">
        <v>411</v>
      </c>
      <c r="B23" s="106" t="s">
        <v>412</v>
      </c>
      <c r="C23" s="27">
        <f t="shared" si="1"/>
        <v>0.47</v>
      </c>
      <c r="D23" s="24"/>
      <c r="E23" s="24">
        <v>0.47</v>
      </c>
      <c r="F23" s="76"/>
      <c r="G23" s="76"/>
    </row>
    <row r="24" s="88" customFormat="1" customHeight="1" spans="1:16">
      <c r="A24" s="103" t="s">
        <v>413</v>
      </c>
      <c r="B24" s="106" t="s">
        <v>414</v>
      </c>
      <c r="C24" s="27">
        <f t="shared" si="1"/>
        <v>2</v>
      </c>
      <c r="D24" s="24"/>
      <c r="E24" s="24">
        <v>2</v>
      </c>
      <c r="F24" s="76"/>
      <c r="G24" s="76"/>
      <c r="I24" s="76"/>
      <c r="P24" s="76"/>
    </row>
    <row r="25" s="88" customFormat="1" customHeight="1" spans="1:9">
      <c r="A25" s="103" t="s">
        <v>415</v>
      </c>
      <c r="B25" s="106" t="s">
        <v>416</v>
      </c>
      <c r="C25" s="27">
        <f t="shared" si="1"/>
        <v>2</v>
      </c>
      <c r="D25" s="24"/>
      <c r="E25" s="24">
        <v>2</v>
      </c>
      <c r="F25" s="76"/>
      <c r="G25" s="76"/>
      <c r="H25" s="76"/>
      <c r="I25" s="76"/>
    </row>
    <row r="26" customHeight="1" spans="3:5">
      <c r="C26" s="12"/>
      <c r="D26" s="12"/>
      <c r="E26" s="12"/>
    </row>
    <row r="27" customHeight="1" spans="4:14">
      <c r="D27" s="12"/>
      <c r="E27" s="12"/>
      <c r="F27" s="12"/>
      <c r="N27" s="12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J32" sqref="J32"/>
    </sheetView>
  </sheetViews>
  <sheetFormatPr defaultColWidth="6.875" defaultRowHeight="12.75" customHeight="1"/>
  <cols>
    <col min="1" max="5" width="11.625" style="10" hidden="1" customWidth="1"/>
    <col min="6" max="6" width="16.5" style="10" hidden="1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338</v>
      </c>
      <c r="G1" s="11" t="s">
        <v>417</v>
      </c>
      <c r="L1" s="95"/>
    </row>
    <row r="2" ht="42" customHeight="1" spans="1:12">
      <c r="A2" s="77" t="s">
        <v>418</v>
      </c>
      <c r="B2" s="78"/>
      <c r="C2" s="78"/>
      <c r="D2" s="78"/>
      <c r="E2" s="78"/>
      <c r="F2" s="78"/>
      <c r="G2" s="77" t="s">
        <v>419</v>
      </c>
      <c r="H2" s="78"/>
      <c r="I2" s="78"/>
      <c r="J2" s="78"/>
      <c r="K2" s="78"/>
      <c r="L2" s="78"/>
    </row>
    <row r="3" ht="20.1" customHeight="1" spans="1:12">
      <c r="A3" s="8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ht="20.1" customHeight="1" spans="1:1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20" t="s">
        <v>313</v>
      </c>
    </row>
    <row r="5" ht="28.5" customHeight="1" spans="1:12">
      <c r="A5" s="34" t="s">
        <v>420</v>
      </c>
      <c r="B5" s="34"/>
      <c r="C5" s="34"/>
      <c r="D5" s="34"/>
      <c r="E5" s="34"/>
      <c r="F5" s="82"/>
      <c r="G5" s="34" t="s">
        <v>341</v>
      </c>
      <c r="H5" s="34"/>
      <c r="I5" s="34"/>
      <c r="J5" s="34"/>
      <c r="K5" s="34"/>
      <c r="L5" s="34"/>
    </row>
    <row r="6" ht="28.5" customHeight="1" spans="1:12">
      <c r="A6" s="53" t="s">
        <v>318</v>
      </c>
      <c r="B6" s="89" t="s">
        <v>421</v>
      </c>
      <c r="C6" s="53" t="s">
        <v>422</v>
      </c>
      <c r="D6" s="53"/>
      <c r="E6" s="53"/>
      <c r="F6" s="90" t="s">
        <v>423</v>
      </c>
      <c r="G6" s="34" t="s">
        <v>318</v>
      </c>
      <c r="H6" s="6" t="s">
        <v>421</v>
      </c>
      <c r="I6" s="34" t="s">
        <v>422</v>
      </c>
      <c r="J6" s="34"/>
      <c r="K6" s="34"/>
      <c r="L6" s="34" t="s">
        <v>423</v>
      </c>
    </row>
    <row r="7" ht="28.5" customHeight="1" spans="1:12">
      <c r="A7" s="83"/>
      <c r="B7" s="21"/>
      <c r="C7" s="84" t="s">
        <v>344</v>
      </c>
      <c r="D7" s="91" t="s">
        <v>424</v>
      </c>
      <c r="E7" s="91" t="s">
        <v>425</v>
      </c>
      <c r="F7" s="83"/>
      <c r="G7" s="34"/>
      <c r="H7" s="6"/>
      <c r="I7" s="34" t="s">
        <v>344</v>
      </c>
      <c r="J7" s="6" t="s">
        <v>424</v>
      </c>
      <c r="K7" s="6" t="s">
        <v>425</v>
      </c>
      <c r="L7" s="34"/>
    </row>
    <row r="8" ht="28.5" customHeight="1" spans="1:12">
      <c r="A8" s="92"/>
      <c r="B8" s="92"/>
      <c r="C8" s="92"/>
      <c r="D8" s="92"/>
      <c r="E8" s="92"/>
      <c r="F8" s="93"/>
      <c r="G8" s="94">
        <f>SUM(H8:I8,L8)</f>
        <v>2</v>
      </c>
      <c r="H8" s="24"/>
      <c r="I8" s="96">
        <f>SUM(J8:K8)</f>
        <v>2</v>
      </c>
      <c r="J8" s="97"/>
      <c r="K8" s="98">
        <v>2</v>
      </c>
      <c r="L8" s="24"/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C27" sqref="C27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426</v>
      </c>
      <c r="E1" s="47"/>
    </row>
    <row r="2" ht="42.75" customHeight="1" spans="1:5">
      <c r="A2" s="77" t="s">
        <v>427</v>
      </c>
      <c r="B2" s="78"/>
      <c r="C2" s="78"/>
      <c r="D2" s="78"/>
      <c r="E2" s="78"/>
    </row>
    <row r="3" ht="20.1" customHeight="1" spans="1:5">
      <c r="A3" s="78"/>
      <c r="B3" s="78"/>
      <c r="C3" s="78"/>
      <c r="D3" s="78"/>
      <c r="E3" s="78"/>
    </row>
    <row r="4" ht="20.1" customHeight="1" spans="1:5">
      <c r="A4" s="79"/>
      <c r="B4" s="80"/>
      <c r="C4" s="80"/>
      <c r="D4" s="80"/>
      <c r="E4" s="81" t="s">
        <v>313</v>
      </c>
    </row>
    <row r="5" ht="20.1" customHeight="1" spans="1:5">
      <c r="A5" s="34" t="s">
        <v>342</v>
      </c>
      <c r="B5" s="82" t="s">
        <v>343</v>
      </c>
      <c r="C5" s="34" t="s">
        <v>428</v>
      </c>
      <c r="D5" s="34"/>
      <c r="E5" s="34"/>
    </row>
    <row r="6" ht="20.1" customHeight="1" spans="1:5">
      <c r="A6" s="83"/>
      <c r="B6" s="83"/>
      <c r="C6" s="84" t="s">
        <v>318</v>
      </c>
      <c r="D6" s="84" t="s">
        <v>345</v>
      </c>
      <c r="E6" s="84" t="s">
        <v>346</v>
      </c>
    </row>
    <row r="7" ht="20.1" customHeight="1" spans="1:5">
      <c r="A7" s="22" t="s">
        <v>318</v>
      </c>
      <c r="B7" s="23"/>
      <c r="C7" s="24"/>
      <c r="D7" s="24"/>
      <c r="E7" s="24"/>
    </row>
    <row r="8" ht="20.1" customHeight="1" spans="1:5">
      <c r="A8" s="25"/>
      <c r="B8" s="85"/>
      <c r="C8" s="24"/>
      <c r="D8" s="24"/>
      <c r="E8" s="24"/>
    </row>
    <row r="9" ht="20.1" customHeight="1" spans="1:5">
      <c r="A9" s="25"/>
      <c r="B9" s="85"/>
      <c r="C9" s="27">
        <f t="shared" ref="C9:C16" si="0">SUM(D9:E9)</f>
        <v>0</v>
      </c>
      <c r="D9" s="27">
        <f>SUM(D10:D12)</f>
        <v>0</v>
      </c>
      <c r="E9" s="27">
        <f>SUM(E10:E12)</f>
        <v>0</v>
      </c>
    </row>
    <row r="10" ht="20.1" customHeight="1" spans="1:5">
      <c r="A10" s="25"/>
      <c r="B10" s="85"/>
      <c r="C10" s="27">
        <f t="shared" si="0"/>
        <v>0</v>
      </c>
      <c r="D10" s="24"/>
      <c r="E10" s="24"/>
    </row>
    <row r="11" ht="20.1" customHeight="1" spans="1:5">
      <c r="A11" s="25"/>
      <c r="B11" s="85"/>
      <c r="C11" s="27">
        <f t="shared" si="0"/>
        <v>0</v>
      </c>
      <c r="D11" s="24"/>
      <c r="E11" s="24"/>
    </row>
    <row r="12" ht="20.1" customHeight="1" spans="1:5">
      <c r="A12" s="25"/>
      <c r="B12" s="85"/>
      <c r="C12" s="27">
        <f t="shared" si="0"/>
        <v>0</v>
      </c>
      <c r="D12" s="24"/>
      <c r="E12" s="24"/>
    </row>
    <row r="13" ht="20.1" customHeight="1" spans="1:5">
      <c r="A13" s="26"/>
      <c r="B13" s="85"/>
      <c r="C13" s="24">
        <f t="shared" si="0"/>
        <v>0</v>
      </c>
      <c r="D13" s="24"/>
      <c r="E13" s="24"/>
    </row>
    <row r="14" ht="20.1" customHeight="1" spans="1:5">
      <c r="A14" s="26"/>
      <c r="B14" s="85"/>
      <c r="C14" s="24">
        <f t="shared" si="0"/>
        <v>0</v>
      </c>
      <c r="D14" s="24"/>
      <c r="E14" s="24"/>
    </row>
    <row r="15" ht="20.1" customHeight="1" spans="1:5">
      <c r="A15" s="26"/>
      <c r="B15" s="85"/>
      <c r="C15" s="24">
        <f t="shared" si="0"/>
        <v>0</v>
      </c>
      <c r="D15" s="24"/>
      <c r="E15" s="24"/>
    </row>
    <row r="16" ht="20.1" customHeight="1" spans="1:5">
      <c r="A16" s="26"/>
      <c r="B16" s="85"/>
      <c r="C16" s="24">
        <f t="shared" si="0"/>
        <v>0</v>
      </c>
      <c r="D16" s="24"/>
      <c r="E16" s="24"/>
    </row>
    <row r="17" ht="20.25" customHeight="1" spans="1:5">
      <c r="A17" s="86" t="s">
        <v>429</v>
      </c>
      <c r="B17" s="12"/>
      <c r="C17" s="12"/>
      <c r="D17" s="12"/>
      <c r="E17" s="12"/>
    </row>
    <row r="18" ht="20.25" customHeight="1" spans="1:5">
      <c r="A18" s="12"/>
      <c r="B18" s="12"/>
      <c r="C18" s="12"/>
      <c r="D18" s="12"/>
      <c r="E18" s="12"/>
    </row>
    <row r="19" customHeight="1" spans="1:5">
      <c r="A19" s="12"/>
      <c r="B19" s="12"/>
      <c r="C19" s="12"/>
      <c r="E19" s="12"/>
    </row>
    <row r="20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D22" s="12"/>
      <c r="E22" s="12"/>
    </row>
    <row r="23" customHeight="1" spans="1:5">
      <c r="A23" s="12"/>
      <c r="E23" s="12"/>
    </row>
    <row r="24" customHeight="1" spans="2:2">
      <c r="B24" s="12"/>
    </row>
    <row r="25" customHeight="1" spans="2:2">
      <c r="B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1" customHeight="1" spans="2:2">
      <c r="B31" s="12"/>
    </row>
    <row r="32" customHeight="1" spans="2:2">
      <c r="B32" s="12"/>
    </row>
    <row r="34" customHeight="1" spans="2:2">
      <c r="B34" s="12"/>
    </row>
    <row r="35" customHeight="1" spans="2:2">
      <c r="B35" s="12"/>
    </row>
    <row r="36" customHeight="1" spans="4:4">
      <c r="D36" s="12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abSelected="1" workbookViewId="0">
      <selection activeCell="G9" sqref="G9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430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ht="38.25" customHeight="1" spans="1:251">
      <c r="A2" s="48" t="s">
        <v>431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</row>
    <row r="3" ht="12.75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customHeight="1" spans="1:251">
      <c r="A4" s="19"/>
      <c r="B4" s="51"/>
      <c r="C4" s="52"/>
      <c r="D4" s="20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23.25" customHeight="1" spans="1:251">
      <c r="A5" s="34" t="s">
        <v>314</v>
      </c>
      <c r="B5" s="34"/>
      <c r="C5" s="34" t="s">
        <v>315</v>
      </c>
      <c r="D5" s="3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4" customHeight="1" spans="1:251">
      <c r="A6" s="53" t="s">
        <v>316</v>
      </c>
      <c r="B6" s="54" t="s">
        <v>317</v>
      </c>
      <c r="C6" s="53" t="s">
        <v>316</v>
      </c>
      <c r="D6" s="53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customHeight="1" spans="1:251">
      <c r="A7" s="55" t="s">
        <v>432</v>
      </c>
      <c r="B7" s="27">
        <f>'1 财政拨款收支总表'!B8</f>
        <v>85.45</v>
      </c>
      <c r="C7" s="56" t="s">
        <v>325</v>
      </c>
      <c r="D7" s="5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customHeight="1" spans="1:251">
      <c r="A8" s="58" t="s">
        <v>433</v>
      </c>
      <c r="B8" s="27">
        <f>'1 财政拨款收支总表'!B9</f>
        <v>0</v>
      </c>
      <c r="C8" s="59" t="s">
        <v>434</v>
      </c>
      <c r="D8" s="60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customHeight="1" spans="1:251">
      <c r="A9" s="61" t="s">
        <v>435</v>
      </c>
      <c r="B9" s="27">
        <f>'1 财政拨款收支总表'!B10</f>
        <v>0</v>
      </c>
      <c r="C9" s="59" t="s">
        <v>327</v>
      </c>
      <c r="D9" s="60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customHeight="1" spans="1:251">
      <c r="A10" s="62" t="s">
        <v>436</v>
      </c>
      <c r="B10" s="63"/>
      <c r="C10" s="59" t="s">
        <v>437</v>
      </c>
      <c r="D10" s="60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customHeight="1" spans="1:251">
      <c r="A11" s="62" t="s">
        <v>438</v>
      </c>
      <c r="B11" s="63"/>
      <c r="C11" s="59" t="s">
        <v>439</v>
      </c>
      <c r="D11" s="60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customHeight="1" spans="1:251">
      <c r="A12" s="62" t="s">
        <v>440</v>
      </c>
      <c r="B12" s="24"/>
      <c r="C12" s="64" t="s">
        <v>329</v>
      </c>
      <c r="D12" s="60">
        <v>77.63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customHeight="1" spans="1:251">
      <c r="A13" s="62"/>
      <c r="B13" s="65"/>
      <c r="C13" s="64" t="s">
        <v>331</v>
      </c>
      <c r="D13" s="60">
        <v>3.9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customHeight="1" spans="1:251">
      <c r="A14" s="62"/>
      <c r="B14" s="65"/>
      <c r="C14" s="64" t="s">
        <v>332</v>
      </c>
      <c r="D14" s="60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customHeight="1" spans="1:251">
      <c r="A15" s="62"/>
      <c r="B15" s="66"/>
      <c r="C15" s="59" t="s">
        <v>333</v>
      </c>
      <c r="D15" s="60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customHeight="1" spans="1:251">
      <c r="A16" s="62"/>
      <c r="B16" s="66"/>
      <c r="C16" s="59" t="s">
        <v>441</v>
      </c>
      <c r="D16" s="6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customHeight="1" spans="1:251">
      <c r="A17" s="62"/>
      <c r="B17" s="66"/>
      <c r="C17" s="59" t="s">
        <v>442</v>
      </c>
      <c r="D17" s="6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customHeight="1" spans="1:251">
      <c r="A18" s="62"/>
      <c r="B18" s="66"/>
      <c r="C18" s="59" t="s">
        <v>443</v>
      </c>
      <c r="D18" s="60">
        <v>3.92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customHeight="1" spans="1:251">
      <c r="A19" s="67" t="s">
        <v>444</v>
      </c>
      <c r="B19" s="68">
        <f>SUM(B7:B12)</f>
        <v>85.45</v>
      </c>
      <c r="C19" s="69" t="s">
        <v>445</v>
      </c>
      <c r="D19" s="70">
        <f>SUM(D7:D18)</f>
        <v>85.45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customHeight="1" spans="1:251">
      <c r="A20" s="62" t="s">
        <v>446</v>
      </c>
      <c r="B20" s="71"/>
      <c r="C20" s="59" t="s">
        <v>447</v>
      </c>
      <c r="D20" s="70">
        <f>B22-D19</f>
        <v>0</v>
      </c>
      <c r="E20" s="12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</row>
    <row r="21" customHeight="1" spans="1:251">
      <c r="A21" s="62" t="s">
        <v>448</v>
      </c>
      <c r="B21" s="24"/>
      <c r="C21" s="64"/>
      <c r="D21" s="72"/>
      <c r="E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</row>
    <row r="22" customHeight="1" spans="1:5">
      <c r="A22" s="73" t="s">
        <v>449</v>
      </c>
      <c r="B22" s="74">
        <f>SUM(B19:B21)</f>
        <v>85.45</v>
      </c>
      <c r="C22" s="75" t="s">
        <v>450</v>
      </c>
      <c r="D22" s="70">
        <f>SUM(D19:D20)</f>
        <v>85.45</v>
      </c>
      <c r="E22" s="12"/>
    </row>
    <row r="29" customHeight="1" spans="3:3">
      <c r="C29" s="1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showGridLines="0" showZeros="0" workbookViewId="0">
      <selection activeCell="F25" sqref="F25"/>
    </sheetView>
  </sheetViews>
  <sheetFormatPr defaultColWidth="6.875" defaultRowHeight="12.75" customHeight="1"/>
  <cols>
    <col min="1" max="1" width="11.875" style="10" customWidth="1"/>
    <col min="2" max="2" width="31.1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451</v>
      </c>
      <c r="L1" s="42"/>
    </row>
    <row r="2" ht="43.5" customHeight="1" spans="1:12">
      <c r="A2" s="31" t="s">
        <v>452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20.1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3" t="s">
        <v>313</v>
      </c>
    </row>
    <row r="5" ht="24" customHeight="1" spans="1:12">
      <c r="A5" s="34" t="s">
        <v>453</v>
      </c>
      <c r="B5" s="34"/>
      <c r="C5" s="35" t="s">
        <v>318</v>
      </c>
      <c r="D5" s="6" t="s">
        <v>448</v>
      </c>
      <c r="E5" s="6" t="s">
        <v>432</v>
      </c>
      <c r="F5" s="6" t="s">
        <v>433</v>
      </c>
      <c r="G5" s="6" t="s">
        <v>435</v>
      </c>
      <c r="H5" s="36" t="s">
        <v>436</v>
      </c>
      <c r="I5" s="35"/>
      <c r="J5" s="6" t="s">
        <v>438</v>
      </c>
      <c r="K5" s="6" t="s">
        <v>440</v>
      </c>
      <c r="L5" s="44" t="s">
        <v>446</v>
      </c>
    </row>
    <row r="6" ht="42" customHeight="1" spans="1:12">
      <c r="A6" s="37" t="s">
        <v>342</v>
      </c>
      <c r="B6" s="38" t="s">
        <v>343</v>
      </c>
      <c r="C6" s="21"/>
      <c r="D6" s="21"/>
      <c r="E6" s="21"/>
      <c r="F6" s="21"/>
      <c r="G6" s="21"/>
      <c r="H6" s="6" t="s">
        <v>454</v>
      </c>
      <c r="I6" s="6" t="s">
        <v>455</v>
      </c>
      <c r="J6" s="21"/>
      <c r="K6" s="21"/>
      <c r="L6" s="21"/>
    </row>
    <row r="7" s="30" customFormat="1" ht="20.1" customHeight="1" spans="1:12">
      <c r="A7" s="22" t="s">
        <v>318</v>
      </c>
      <c r="B7" s="23"/>
      <c r="C7" s="39">
        <f>C8+C14+C18</f>
        <v>85.45</v>
      </c>
      <c r="D7" s="39">
        <f t="shared" ref="D7:E7" si="0">D8+D14+D18</f>
        <v>0</v>
      </c>
      <c r="E7" s="39">
        <f t="shared" si="0"/>
        <v>85.45</v>
      </c>
      <c r="F7" s="39"/>
      <c r="G7" s="39"/>
      <c r="H7" s="39"/>
      <c r="I7" s="39"/>
      <c r="J7" s="39"/>
      <c r="K7" s="39"/>
      <c r="L7" s="39"/>
    </row>
    <row r="8" s="30" customFormat="1" ht="20.1" customHeight="1" spans="1:12">
      <c r="A8" s="25" t="s">
        <v>347</v>
      </c>
      <c r="B8" s="26" t="s">
        <v>348</v>
      </c>
      <c r="C8" s="27">
        <f>C9+C12</f>
        <v>77.63</v>
      </c>
      <c r="D8" s="27">
        <f t="shared" ref="D8:E8" si="1">D9+D12</f>
        <v>0</v>
      </c>
      <c r="E8" s="27">
        <f t="shared" si="1"/>
        <v>77.63</v>
      </c>
      <c r="F8" s="27"/>
      <c r="G8" s="27"/>
      <c r="H8" s="27"/>
      <c r="I8" s="27"/>
      <c r="J8" s="27"/>
      <c r="K8" s="27"/>
      <c r="L8" s="27"/>
    </row>
    <row r="9" s="30" customFormat="1" ht="20.1" customHeight="1" spans="1:12">
      <c r="A9" s="25" t="s">
        <v>349</v>
      </c>
      <c r="B9" s="26" t="s">
        <v>350</v>
      </c>
      <c r="C9" s="27">
        <f t="shared" ref="C8:C20" si="2">SUM(D9:L9)</f>
        <v>7.83</v>
      </c>
      <c r="D9" s="24"/>
      <c r="E9" s="24">
        <f>E10+E11</f>
        <v>7.83</v>
      </c>
      <c r="F9" s="24"/>
      <c r="G9" s="24"/>
      <c r="H9" s="24"/>
      <c r="I9" s="24"/>
      <c r="J9" s="24"/>
      <c r="K9" s="24"/>
      <c r="L9" s="24"/>
    </row>
    <row r="10" s="30" customFormat="1" ht="20.1" customHeight="1" spans="1:12">
      <c r="A10" s="25" t="s">
        <v>351</v>
      </c>
      <c r="B10" s="26" t="s">
        <v>352</v>
      </c>
      <c r="C10" s="27">
        <f t="shared" si="2"/>
        <v>5.22</v>
      </c>
      <c r="D10" s="24"/>
      <c r="E10" s="24">
        <v>5.22</v>
      </c>
      <c r="F10" s="24"/>
      <c r="G10" s="24"/>
      <c r="H10" s="24"/>
      <c r="I10" s="24"/>
      <c r="J10" s="24"/>
      <c r="K10" s="24"/>
      <c r="L10" s="24"/>
    </row>
    <row r="11" s="30" customFormat="1" ht="20.1" customHeight="1" spans="1:12">
      <c r="A11" s="25" t="s">
        <v>353</v>
      </c>
      <c r="B11" s="26" t="s">
        <v>354</v>
      </c>
      <c r="C11" s="27">
        <f t="shared" si="2"/>
        <v>2.61</v>
      </c>
      <c r="D11" s="24"/>
      <c r="E11" s="24">
        <v>2.61</v>
      </c>
      <c r="F11" s="24"/>
      <c r="G11" s="24"/>
      <c r="H11" s="24"/>
      <c r="I11" s="24"/>
      <c r="J11" s="24"/>
      <c r="K11" s="24"/>
      <c r="L11" s="24"/>
    </row>
    <row r="12" s="30" customFormat="1" ht="20.1" customHeight="1" spans="1:12">
      <c r="A12" s="25" t="s">
        <v>355</v>
      </c>
      <c r="B12" s="26" t="s">
        <v>356</v>
      </c>
      <c r="C12" s="27">
        <f>C13</f>
        <v>69.8</v>
      </c>
      <c r="D12" s="27">
        <f t="shared" ref="D12:E12" si="3">D13</f>
        <v>0</v>
      </c>
      <c r="E12" s="27">
        <f t="shared" si="3"/>
        <v>69.8</v>
      </c>
      <c r="F12" s="27"/>
      <c r="G12" s="27"/>
      <c r="H12" s="27"/>
      <c r="I12" s="27"/>
      <c r="J12" s="27"/>
      <c r="K12" s="27"/>
      <c r="L12" s="27"/>
    </row>
    <row r="13" s="30" customFormat="1" ht="20.1" customHeight="1" spans="1:12">
      <c r="A13" s="25" t="s">
        <v>357</v>
      </c>
      <c r="B13" s="26" t="s">
        <v>358</v>
      </c>
      <c r="C13" s="27">
        <f t="shared" si="2"/>
        <v>69.8</v>
      </c>
      <c r="D13" s="24"/>
      <c r="E13" s="24">
        <v>69.8</v>
      </c>
      <c r="F13" s="24"/>
      <c r="G13" s="24"/>
      <c r="H13" s="24"/>
      <c r="I13" s="24"/>
      <c r="J13" s="24"/>
      <c r="K13" s="24"/>
      <c r="L13" s="24"/>
    </row>
    <row r="14" s="30" customFormat="1" ht="20.1" customHeight="1" spans="1:12">
      <c r="A14" s="25" t="s">
        <v>359</v>
      </c>
      <c r="B14" s="26" t="s">
        <v>360</v>
      </c>
      <c r="C14" s="27">
        <f t="shared" si="2"/>
        <v>3.9</v>
      </c>
      <c r="D14" s="27"/>
      <c r="E14" s="27">
        <f>E15</f>
        <v>3.9</v>
      </c>
      <c r="F14" s="27"/>
      <c r="G14" s="27"/>
      <c r="H14" s="27"/>
      <c r="I14" s="27"/>
      <c r="J14" s="27"/>
      <c r="K14" s="27"/>
      <c r="L14" s="27"/>
    </row>
    <row r="15" s="30" customFormat="1" ht="20.1" customHeight="1" spans="1:12">
      <c r="A15" s="25" t="s">
        <v>361</v>
      </c>
      <c r="B15" s="26" t="s">
        <v>362</v>
      </c>
      <c r="C15" s="27">
        <f t="shared" si="2"/>
        <v>3.9</v>
      </c>
      <c r="D15" s="24"/>
      <c r="E15" s="24">
        <f>E16+E17</f>
        <v>3.9</v>
      </c>
      <c r="F15" s="24"/>
      <c r="G15" s="24"/>
      <c r="H15" s="24"/>
      <c r="I15" s="24"/>
      <c r="J15" s="24"/>
      <c r="K15" s="24"/>
      <c r="L15" s="24"/>
    </row>
    <row r="16" s="30" customFormat="1" ht="20.1" customHeight="1" spans="1:12">
      <c r="A16" s="25" t="s">
        <v>363</v>
      </c>
      <c r="B16" s="26" t="s">
        <v>364</v>
      </c>
      <c r="C16" s="27">
        <f t="shared" si="2"/>
        <v>3.1</v>
      </c>
      <c r="D16" s="24"/>
      <c r="E16" s="24">
        <v>3.1</v>
      </c>
      <c r="F16" s="24"/>
      <c r="G16" s="24"/>
      <c r="H16" s="24"/>
      <c r="I16" s="24"/>
      <c r="J16" s="24"/>
      <c r="K16" s="24"/>
      <c r="L16" s="24"/>
    </row>
    <row r="17" s="30" customFormat="1" ht="20.1" customHeight="1" spans="1:12">
      <c r="A17" s="25" t="s">
        <v>365</v>
      </c>
      <c r="B17" s="26" t="s">
        <v>456</v>
      </c>
      <c r="C17" s="27">
        <f t="shared" si="2"/>
        <v>0.8</v>
      </c>
      <c r="D17" s="24"/>
      <c r="E17" s="24">
        <v>0.8</v>
      </c>
      <c r="F17" s="24"/>
      <c r="G17" s="24"/>
      <c r="H17" s="24"/>
      <c r="I17" s="24"/>
      <c r="J17" s="24"/>
      <c r="K17" s="24"/>
      <c r="L17" s="24"/>
    </row>
    <row r="18" s="30" customFormat="1" ht="21" customHeight="1" spans="1:12">
      <c r="A18" s="25" t="s">
        <v>367</v>
      </c>
      <c r="B18" s="26" t="s">
        <v>368</v>
      </c>
      <c r="C18" s="27">
        <f t="shared" si="2"/>
        <v>3.92</v>
      </c>
      <c r="D18" s="27"/>
      <c r="E18" s="27">
        <f>E19</f>
        <v>3.92</v>
      </c>
      <c r="F18" s="27"/>
      <c r="G18" s="27"/>
      <c r="H18" s="27"/>
      <c r="I18" s="27"/>
      <c r="J18" s="27"/>
      <c r="K18" s="27"/>
      <c r="L18" s="27"/>
    </row>
    <row r="19" s="30" customFormat="1" ht="21" customHeight="1" spans="1:12">
      <c r="A19" s="25" t="s">
        <v>369</v>
      </c>
      <c r="B19" s="26" t="s">
        <v>370</v>
      </c>
      <c r="C19" s="27">
        <f t="shared" si="2"/>
        <v>3.92</v>
      </c>
      <c r="D19" s="40"/>
      <c r="E19" s="41">
        <v>3.92</v>
      </c>
      <c r="F19" s="40"/>
      <c r="G19" s="40"/>
      <c r="H19" s="40"/>
      <c r="I19" s="40"/>
      <c r="J19" s="40"/>
      <c r="K19" s="40"/>
      <c r="L19" s="40"/>
    </row>
    <row r="20" s="30" customFormat="1" ht="21" customHeight="1" spans="1:12">
      <c r="A20" s="25" t="s">
        <v>371</v>
      </c>
      <c r="B20" s="26" t="s">
        <v>372</v>
      </c>
      <c r="C20" s="27">
        <f t="shared" si="2"/>
        <v>3.92</v>
      </c>
      <c r="D20" s="40"/>
      <c r="E20" s="41">
        <v>3.92</v>
      </c>
      <c r="F20" s="40"/>
      <c r="G20" s="40"/>
      <c r="H20" s="40"/>
      <c r="I20" s="40"/>
      <c r="J20" s="40"/>
      <c r="K20" s="40"/>
      <c r="L20" s="40"/>
    </row>
    <row r="21" ht="21" customHeight="1" spans="2:1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customHeight="1" spans="2:1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customHeight="1" spans="2:12">
      <c r="B24" s="12"/>
      <c r="C24" s="12"/>
      <c r="D24" s="12"/>
      <c r="F24" s="12"/>
      <c r="G24" s="12"/>
      <c r="H24" s="12"/>
      <c r="I24" s="12"/>
      <c r="J24" s="12"/>
      <c r="K24" s="12"/>
      <c r="L24" s="12"/>
    </row>
    <row r="25" customHeight="1" spans="2:12">
      <c r="B25" s="12"/>
      <c r="C25" s="12"/>
      <c r="I25" s="12"/>
      <c r="J25" s="12"/>
      <c r="K25" s="12"/>
      <c r="L25" s="12"/>
    </row>
    <row r="26" customHeight="1" spans="2:11">
      <c r="B26" s="12"/>
      <c r="J26" s="12"/>
      <c r="K26" s="12"/>
    </row>
    <row r="27" customHeight="1" spans="2:12">
      <c r="B27" s="12"/>
      <c r="J27" s="12"/>
      <c r="K27" s="12"/>
      <c r="L27" s="12"/>
    </row>
    <row r="28" customHeight="1" spans="2:10">
      <c r="B28" s="12"/>
      <c r="E28" s="12"/>
      <c r="J28" s="12"/>
    </row>
    <row r="29" customHeight="1" spans="2:10">
      <c r="B29" s="12"/>
      <c r="I29" s="12"/>
      <c r="J29" s="12"/>
    </row>
    <row r="30" customHeight="1" spans="2:9">
      <c r="B30" s="12"/>
      <c r="I30" s="12"/>
    </row>
    <row r="31" customHeight="1" spans="2:11">
      <c r="B31" s="12"/>
      <c r="I31" s="12"/>
      <c r="K31" s="12"/>
    </row>
    <row r="32" customHeight="1" spans="2:2">
      <c r="B32" s="12"/>
    </row>
    <row r="33" customHeight="1" spans="2:6">
      <c r="B33" s="12"/>
      <c r="C33" s="12"/>
      <c r="F33" s="12"/>
    </row>
    <row r="34" customHeight="1" spans="2:2">
      <c r="B34" s="12"/>
    </row>
    <row r="35" customHeight="1" spans="2:4">
      <c r="B35" s="12"/>
      <c r="C35" s="12"/>
      <c r="D35" s="12"/>
    </row>
    <row r="36" customHeight="1" spans="2:11">
      <c r="B36" s="12"/>
      <c r="K36" s="1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G24" sqref="G24"/>
    </sheetView>
  </sheetViews>
  <sheetFormatPr defaultColWidth="6.875" defaultRowHeight="12.75" customHeight="1"/>
  <cols>
    <col min="1" max="1" width="12.75" style="10" customWidth="1"/>
    <col min="2" max="2" width="27.5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457</v>
      </c>
      <c r="B1" s="12"/>
    </row>
    <row r="2" ht="44.25" customHeight="1" spans="1:8">
      <c r="A2" s="13" t="s">
        <v>458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0.1" customHeight="1" spans="1:8">
      <c r="A5" s="6" t="s">
        <v>342</v>
      </c>
      <c r="B5" s="6" t="s">
        <v>343</v>
      </c>
      <c r="C5" s="6" t="s">
        <v>318</v>
      </c>
      <c r="D5" s="21" t="s">
        <v>345</v>
      </c>
      <c r="E5" s="6" t="s">
        <v>346</v>
      </c>
      <c r="F5" s="6" t="s">
        <v>459</v>
      </c>
      <c r="G5" s="6" t="s">
        <v>460</v>
      </c>
      <c r="H5" s="6" t="s">
        <v>461</v>
      </c>
    </row>
    <row r="6" ht="20.1" customHeight="1" spans="1:8">
      <c r="A6" s="22" t="s">
        <v>318</v>
      </c>
      <c r="B6" s="23"/>
      <c r="C6" s="24">
        <f>C7+C13+C17</f>
        <v>85.45</v>
      </c>
      <c r="D6" s="24">
        <f>D7+D13+D17</f>
        <v>85.45</v>
      </c>
      <c r="E6" s="24"/>
      <c r="F6" s="24"/>
      <c r="G6" s="24"/>
      <c r="H6" s="24"/>
    </row>
    <row r="7" ht="20.1" customHeight="1" spans="1:8">
      <c r="A7" s="25" t="s">
        <v>347</v>
      </c>
      <c r="B7" s="26" t="s">
        <v>348</v>
      </c>
      <c r="C7" s="27">
        <f>C8+C11</f>
        <v>77.63</v>
      </c>
      <c r="D7" s="28">
        <f>D8+D11</f>
        <v>77.63</v>
      </c>
      <c r="E7" s="28">
        <f>E8</f>
        <v>0</v>
      </c>
      <c r="F7" s="28"/>
      <c r="G7" s="28"/>
      <c r="H7" s="28"/>
    </row>
    <row r="8" ht="20.1" customHeight="1" spans="1:8">
      <c r="A8" s="25" t="s">
        <v>349</v>
      </c>
      <c r="B8" s="26" t="s">
        <v>350</v>
      </c>
      <c r="C8" s="27">
        <f t="shared" ref="C8:C19" si="0">SUM(D8:L8)</f>
        <v>7.83</v>
      </c>
      <c r="D8" s="28">
        <f>D9+D10</f>
        <v>7.83</v>
      </c>
      <c r="E8" s="28"/>
      <c r="F8" s="28">
        <f t="shared" ref="F8:H8" si="1">SUM(F9:F19)</f>
        <v>0</v>
      </c>
      <c r="G8" s="28">
        <f t="shared" si="1"/>
        <v>0</v>
      </c>
      <c r="H8" s="28">
        <f t="shared" si="1"/>
        <v>0</v>
      </c>
    </row>
    <row r="9" ht="20.1" customHeight="1" spans="1:8">
      <c r="A9" s="25" t="s">
        <v>351</v>
      </c>
      <c r="B9" s="26" t="s">
        <v>352</v>
      </c>
      <c r="C9" s="27">
        <f t="shared" si="0"/>
        <v>5.22</v>
      </c>
      <c r="D9" s="28">
        <v>5.22</v>
      </c>
      <c r="E9" s="28"/>
      <c r="F9" s="28"/>
      <c r="G9" s="28"/>
      <c r="H9" s="28"/>
    </row>
    <row r="10" ht="20.1" customHeight="1" spans="1:8">
      <c r="A10" s="25" t="s">
        <v>353</v>
      </c>
      <c r="B10" s="26" t="s">
        <v>354</v>
      </c>
      <c r="C10" s="27">
        <f t="shared" si="0"/>
        <v>2.61</v>
      </c>
      <c r="D10" s="28">
        <v>2.61</v>
      </c>
      <c r="E10" s="28"/>
      <c r="F10" s="28"/>
      <c r="G10" s="28"/>
      <c r="H10" s="28"/>
    </row>
    <row r="11" ht="20.1" customHeight="1" spans="1:8">
      <c r="A11" s="25" t="s">
        <v>355</v>
      </c>
      <c r="B11" s="26" t="s">
        <v>356</v>
      </c>
      <c r="C11" s="27">
        <f t="shared" si="0"/>
        <v>69.8</v>
      </c>
      <c r="D11" s="28">
        <f>D12</f>
        <v>69.8</v>
      </c>
      <c r="E11" s="28"/>
      <c r="F11" s="28"/>
      <c r="G11" s="28"/>
      <c r="H11" s="28"/>
    </row>
    <row r="12" ht="20.1" customHeight="1" spans="1:8">
      <c r="A12" s="25" t="s">
        <v>357</v>
      </c>
      <c r="B12" s="26" t="s">
        <v>358</v>
      </c>
      <c r="C12" s="27">
        <f t="shared" si="0"/>
        <v>69.8</v>
      </c>
      <c r="D12" s="28">
        <v>69.8</v>
      </c>
      <c r="E12" s="28"/>
      <c r="F12" s="28"/>
      <c r="G12" s="28"/>
      <c r="H12" s="28"/>
    </row>
    <row r="13" ht="20.1" customHeight="1" spans="1:8">
      <c r="A13" s="25" t="s">
        <v>359</v>
      </c>
      <c r="B13" s="26" t="s">
        <v>360</v>
      </c>
      <c r="C13" s="27">
        <f t="shared" si="0"/>
        <v>3.9</v>
      </c>
      <c r="D13" s="28">
        <f>D14</f>
        <v>3.9</v>
      </c>
      <c r="E13" s="28"/>
      <c r="F13" s="28"/>
      <c r="G13" s="28"/>
      <c r="H13" s="28"/>
    </row>
    <row r="14" ht="20.1" customHeight="1" spans="1:8">
      <c r="A14" s="25" t="s">
        <v>361</v>
      </c>
      <c r="B14" s="26" t="s">
        <v>362</v>
      </c>
      <c r="C14" s="27">
        <f t="shared" si="0"/>
        <v>3.9</v>
      </c>
      <c r="D14" s="28">
        <f>D15+D16</f>
        <v>3.9</v>
      </c>
      <c r="E14" s="28"/>
      <c r="F14" s="29"/>
      <c r="G14" s="29"/>
      <c r="H14" s="29"/>
    </row>
    <row r="15" ht="20.1" customHeight="1" spans="1:8">
      <c r="A15" s="25" t="s">
        <v>363</v>
      </c>
      <c r="B15" s="26" t="s">
        <v>364</v>
      </c>
      <c r="C15" s="27">
        <f t="shared" si="0"/>
        <v>3.1</v>
      </c>
      <c r="D15" s="28">
        <v>3.1</v>
      </c>
      <c r="E15" s="28"/>
      <c r="F15" s="29"/>
      <c r="G15" s="29"/>
      <c r="H15" s="29"/>
    </row>
    <row r="16" ht="20.1" customHeight="1" spans="1:8">
      <c r="A16" s="25" t="s">
        <v>365</v>
      </c>
      <c r="B16" s="26" t="s">
        <v>456</v>
      </c>
      <c r="C16" s="27">
        <f t="shared" si="0"/>
        <v>0.8</v>
      </c>
      <c r="D16" s="28">
        <v>0.8</v>
      </c>
      <c r="E16" s="28"/>
      <c r="F16" s="29"/>
      <c r="G16" s="29"/>
      <c r="H16" s="29"/>
    </row>
    <row r="17" ht="20.1" customHeight="1" spans="1:9">
      <c r="A17" s="25" t="s">
        <v>367</v>
      </c>
      <c r="B17" s="26" t="s">
        <v>368</v>
      </c>
      <c r="C17" s="27">
        <f t="shared" si="0"/>
        <v>3.92</v>
      </c>
      <c r="D17" s="28">
        <f>D18</f>
        <v>3.92</v>
      </c>
      <c r="E17" s="28"/>
      <c r="F17" s="29"/>
      <c r="G17" s="29"/>
      <c r="H17" s="29"/>
      <c r="I17" s="12"/>
    </row>
    <row r="18" ht="20.1" customHeight="1" spans="1:8">
      <c r="A18" s="25" t="s">
        <v>369</v>
      </c>
      <c r="B18" s="26" t="s">
        <v>370</v>
      </c>
      <c r="C18" s="27">
        <f t="shared" si="0"/>
        <v>3.92</v>
      </c>
      <c r="D18" s="28">
        <f>D19</f>
        <v>3.92</v>
      </c>
      <c r="E18" s="28"/>
      <c r="F18" s="29"/>
      <c r="G18" s="29"/>
      <c r="H18" s="29"/>
    </row>
    <row r="19" ht="20.1" customHeight="1" spans="1:8">
      <c r="A19" s="25" t="s">
        <v>371</v>
      </c>
      <c r="B19" s="26" t="s">
        <v>372</v>
      </c>
      <c r="C19" s="27">
        <f t="shared" si="0"/>
        <v>3.92</v>
      </c>
      <c r="D19" s="28">
        <v>3.92</v>
      </c>
      <c r="E19" s="28"/>
      <c r="F19" s="29"/>
      <c r="G19" s="29"/>
      <c r="H19" s="29"/>
    </row>
    <row r="20" customHeight="1" spans="2:8">
      <c r="B20" s="12"/>
      <c r="F20" s="12"/>
      <c r="G20" s="12"/>
      <c r="H20" s="12"/>
    </row>
    <row r="21" customHeight="1" spans="1:7">
      <c r="A21" s="12"/>
      <c r="B21" s="12"/>
      <c r="F21" s="12"/>
      <c r="G21" s="12"/>
    </row>
    <row r="22" customHeight="1" spans="2:6">
      <c r="B22" s="12"/>
      <c r="F22" s="12"/>
    </row>
    <row r="23" customHeight="1" spans="1:8">
      <c r="A23" s="12"/>
      <c r="B23" s="12"/>
      <c r="H23" s="12"/>
    </row>
    <row r="24" customHeight="1" spans="1:5">
      <c r="A24" s="12"/>
      <c r="B24" s="12"/>
      <c r="E24" s="12"/>
    </row>
    <row r="25" customHeight="1" spans="3:6">
      <c r="C25" s="12"/>
      <c r="F25" s="12"/>
    </row>
    <row r="26" customHeight="1" spans="2:2">
      <c r="B26" s="12"/>
    </row>
    <row r="27" customHeight="1" spans="2:2">
      <c r="B27" s="12"/>
    </row>
    <row r="28" customHeight="1" spans="7:7">
      <c r="G28" s="12"/>
    </row>
    <row r="29" customHeight="1" spans="2:2">
      <c r="B29" s="12"/>
    </row>
    <row r="30" customHeight="1" spans="3:7">
      <c r="C30" s="12"/>
      <c r="G30" s="12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2015-06-05T18:19:00Z</dcterms:created>
  <dcterms:modified xsi:type="dcterms:W3CDTF">2022-03-07T01:47:28Z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C9ECD7BA18514E06BAC157ECDD842A5C</vt:lpwstr>
  </property>
</Properties>
</file>