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5"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一般公共预算支出-无上年数'!$A$1:$E$14</definedName>
    <definedName name="_xlnm.Print_Area" localSheetId="3">'3 一般公共预算财政基本支出'!$A$1:$E$37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部门收入总表'!$A$1:$L$23</definedName>
    <definedName name="_xlnm.Print_Area" localSheetId="8">'8 部门支出总表'!$A$1:$H$22</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<sst xmlns="http://schemas.openxmlformats.org/spreadsheetml/2006/main" count="1342" uniqueCount="515">
  <si>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</si>
  <si>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</si>
  <si>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</si>
  <si>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</si>
  <si>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</si>
  <si>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</si>
  <si>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</si>
  <si>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</si>
  <si>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</si>
  <si>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</si>
  <si>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</si>
  <si>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</si>
  <si>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</si>
  <si>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</si>
  <si>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</si>
  <si>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</si>
  <si>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</si>
  <si>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</si>
  <si>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</si>
  <si>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</si>
  <si>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</si>
  <si>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</si>
  <si>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</si>
  <si>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</si>
  <si>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</si>
  <si>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</si>
  <si>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</si>
  <si>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</si>
  <si>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</si>
  <si>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</si>
  <si>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</si>
  <si>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</si>
  <si>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</si>
  <si>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</si>
  <si>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</si>
  <si>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</si>
  <si>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</si>
  <si>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</si>
  <si>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</si>
  <si>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</si>
  <si>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</si>
  <si>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</si>
  <si>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</si>
  <si>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</si>
  <si>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</si>
  <si>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</si>
  <si>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</si>
  <si>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</si>
  <si>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</si>
  <si>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</si>
  <si>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</si>
  <si>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</si>
  <si>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</si>
  <si>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</si>
  <si>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</si>
  <si>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</si>
  <si>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</si>
  <si>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</si>
  <si>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</si>
  <si>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</si>
  <si>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</si>
  <si>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</si>
  <si>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</si>
  <si>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</si>
  <si>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</si>
  <si>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</si>
  <si>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</si>
  <si>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</si>
  <si>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</si>
  <si>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</si>
  <si>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</si>
  <si>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</si>
  <si>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</si>
  <si>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</si>
  <si>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</si>
  <si>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</si>
  <si>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</si>
  <si>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</si>
  <si>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</si>
  <si>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</si>
  <si>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</si>
  <si>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</si>
  <si>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</si>
  <si>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</si>
  <si>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</si>
  <si>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</si>
  <si>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</si>
  <si>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</si>
  <si>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</si>
  <si>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</si>
  <si>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</si>
  <si>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</si>
  <si>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</si>
  <si>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</si>
  <si>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</si>
  <si>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</si>
  <si>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</si>
  <si>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</si>
  <si>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</si>
  <si>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</si>
  <si>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</si>
  <si>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</si>
  <si>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</si>
  <si>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</si>
  <si>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</si>
  <si>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</si>
  <si>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</si>
  <si>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</si>
  <si>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</si>
  <si>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</si>
  <si>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</si>
  <si>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</si>
  <si>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</si>
  <si>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</si>
  <si>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</si>
  <si>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</si>
  <si>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</si>
  <si>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</si>
  <si>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</si>
  <si>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</si>
  <si>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</si>
  <si>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</si>
  <si>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</si>
  <si>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</si>
  <si>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</si>
  <si>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</si>
  <si>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</si>
  <si>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</si>
  <si>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</si>
  <si>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</si>
  <si>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</si>
  <si>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</si>
  <si>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</si>
  <si>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</si>
  <si>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</si>
  <si>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</si>
  <si>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</si>
  <si>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</si>
  <si>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</si>
  <si>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</si>
  <si>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</si>
  <si>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</si>
  <si>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</si>
  <si>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</si>
  <si>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</si>
  <si>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</si>
  <si>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</si>
  <si>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</si>
  <si>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</si>
  <si>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</si>
  <si>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</si>
  <si>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</si>
  <si>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</si>
  <si>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</si>
  <si>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</si>
  <si>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</si>
  <si>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</si>
  <si>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</si>
  <si>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</si>
  <si>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</si>
  <si>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</si>
  <si>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</si>
  <si>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</si>
  <si>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</si>
  <si>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</si>
  <si>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</si>
  <si>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</si>
  <si>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</si>
  <si>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</si>
  <si>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</si>
  <si>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</si>
  <si>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</si>
  <si>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</si>
  <si>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</si>
  <si>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</si>
  <si>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</si>
  <si>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</si>
  <si>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</si>
  <si>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</si>
  <si>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</si>
  <si>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</si>
  <si>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</si>
  <si>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</si>
  <si>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</si>
  <si>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</si>
  <si>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</si>
  <si>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</si>
  <si>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</si>
  <si>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</si>
  <si>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</si>
  <si>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</si>
  <si>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</si>
  <si>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</si>
  <si>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</si>
  <si>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</si>
  <si>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</si>
  <si>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</si>
  <si>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</si>
  <si>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</si>
  <si>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</si>
  <si>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</si>
  <si>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</si>
  <si>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</si>
  <si>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</si>
  <si>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</si>
  <si>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</si>
  <si>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</si>
  <si>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</si>
  <si>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</si>
  <si>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</si>
  <si>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</si>
  <si>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</si>
  <si>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</si>
  <si>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</si>
  <si>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</si>
  <si>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</si>
  <si>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</si>
  <si>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</si>
  <si>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</si>
  <si>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</si>
  <si>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</si>
  <si>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</si>
  <si>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</si>
  <si>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</si>
  <si>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</si>
  <si>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</si>
  <si>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</si>
  <si>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</si>
  <si>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</si>
  <si>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</si>
  <si>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</si>
  <si>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</si>
  <si>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</si>
  <si>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</si>
  <si>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</si>
  <si>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</si>
  <si>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</si>
  <si>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</si>
  <si>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</si>
  <si>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</si>
  <si>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</si>
  <si>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</si>
  <si>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</si>
  <si>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</si>
  <si>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</si>
  <si>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</si>
  <si>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</si>
  <si>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</si>
  <si>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</si>
  <si>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</si>
  <si>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</si>
  <si>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</si>
  <si>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</si>
  <si>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</si>
  <si>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</si>
  <si>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</si>
  <si>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</si>
  <si>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</si>
  <si>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</si>
  <si>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</si>
  <si>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</si>
  <si>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</si>
  <si>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</si>
  <si>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</si>
  <si>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</si>
  <si>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</si>
  <si>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</si>
  <si>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</si>
  <si>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</si>
  <si>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</si>
  <si>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</si>
  <si>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</si>
  <si>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</si>
  <si>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</si>
  <si>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</si>
  <si>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</si>
  <si>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</si>
  <si>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</si>
  <si>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</si>
  <si>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</si>
  <si>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</si>
  <si>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</si>
  <si>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</si>
  <si>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</si>
  <si>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</si>
  <si>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</si>
  <si>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</si>
  <si>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</si>
  <si>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</si>
  <si>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</si>
  <si>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</si>
  <si>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</si>
  <si>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</si>
  <si>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</si>
  <si>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</si>
  <si>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</si>
  <si>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</si>
  <si>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</si>
  <si>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</si>
  <si>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</si>
  <si>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</si>
  <si>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</si>
  <si>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</si>
  <si>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</si>
  <si>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</si>
  <si>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</si>
  <si>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</si>
  <si>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</si>
  <si>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</si>
  <si>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</si>
  <si>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</si>
  <si>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</si>
  <si>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</si>
  <si>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</si>
  <si>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</si>
  <si>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</si>
  <si>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</si>
  <si>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</si>
  <si>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</si>
  <si>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</si>
  <si>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</si>
  <si>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</si>
  <si>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</si>
  <si>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</si>
  <si>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</si>
  <si>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</si>
  <si>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</si>
  <si>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</si>
  <si>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</si>
  <si>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</si>
  <si>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</si>
  <si>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</si>
  <si>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</si>
  <si>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</si>
  <si>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</si>
  <si>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</si>
  <si>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</si>
  <si>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</si>
  <si>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</si>
  <si>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</si>
  <si>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</si>
  <si>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</si>
  <si>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</si>
  <si>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</si>
  <si>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</si>
  <si>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</si>
  <si>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</si>
  <si>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</si>
  <si>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</si>
  <si>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</si>
  <si>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</si>
  <si>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</si>
  <si>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</si>
  <si>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</si>
  <si>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</si>
  <si>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</si>
  <si>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</si>
  <si>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</si>
  <si>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</si>
  <si>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</si>
  <si>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</si>
  <si>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</si>
  <si>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</si>
  <si>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</si>
  <si>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</si>
  <si>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</si>
  <si>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</si>
  <si>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</si>
  <si>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</si>
  <si>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</si>
  <si>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</si>
  <si>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</si>
  <si>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</si>
  <si>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</si>
  <si>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</si>
  <si>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</si>
  <si>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</si>
  <si>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</si>
  <si>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</si>
  <si>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</si>
  <si>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</si>
  <si>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</si>
  <si>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</si>
  <si>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</si>
  <si>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</si>
  <si>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</si>
  <si>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</si>
  <si>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</si>
  <si>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</si>
  <si>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</si>
  <si>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</si>
  <si>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</si>
  <si>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</si>
  <si>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</si>
  <si>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</si>
  <si>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</si>
  <si>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</si>
  <si>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</si>
  <si>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</si>
  <si>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</si>
  <si>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</si>
  <si>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</si>
  <si>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</si>
  <si>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</si>
  <si>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</si>
  <si>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</si>
  <si>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</si>
  <si>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</si>
  <si>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</si>
  <si>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</si>
  <si>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</si>
  <si>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</si>
  <si>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</si>
  <si>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</si>
  <si>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</si>
  <si>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</si>
  <si>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</si>
  <si>
    <t>服务类</t>
  </si>
  <si>
    <t>货物类</t>
  </si>
  <si>
    <t>项目</t>
  </si>
  <si>
    <t>单位：万元</t>
  </si>
  <si>
    <t>事业收入预算</t>
  </si>
  <si>
    <t>事业单位经营收入预算</t>
  </si>
  <si>
    <t>其他收入预算</t>
  </si>
  <si>
    <t>非教育收费收入预算</t>
  </si>
  <si>
    <t>2021年预算数</t>
  </si>
  <si>
    <t>2020年预算数</t>
  </si>
  <si>
    <t>XXXXX（单位全称）一般公共预算“三公”经费支出表</t>
  </si>
  <si>
    <t>城乡社区事务</t>
  </si>
  <si>
    <t>农林水事务</t>
  </si>
  <si>
    <t>上年结转</t>
  </si>
  <si>
    <t>一般公共预算拨款收入</t>
  </si>
  <si>
    <t>政府性基金预算拨款收入</t>
  </si>
  <si>
    <t>国有资本经营预算拨款收入</t>
  </si>
  <si>
    <t>非教育收费收入预算</t>
  </si>
  <si>
    <t>教育收费收入预算</t>
  </si>
  <si>
    <t>事业单位经营收入预算</t>
  </si>
  <si>
    <t>其他收入预算</t>
  </si>
  <si>
    <t>用事业基金弥补收支差额</t>
  </si>
  <si>
    <t>合计</t>
  </si>
  <si>
    <t>合计</t>
  </si>
  <si>
    <t>一般公共服务</t>
  </si>
  <si>
    <t>教育</t>
  </si>
  <si>
    <t>社会保障和就业</t>
  </si>
  <si>
    <t>卫生健康</t>
  </si>
  <si>
    <t>节能环保</t>
  </si>
  <si>
    <t>城乡社区事务</t>
  </si>
  <si>
    <t>合计</t>
  </si>
  <si>
    <t xml:space="preserve"> 合计</t>
  </si>
  <si>
    <t>住房保障支出</t>
  </si>
  <si>
    <t>附件3-1</t>
  </si>
  <si>
    <t>附件3-2</t>
  </si>
  <si>
    <t>附件3-2</t>
  </si>
  <si>
    <t>附件3-3</t>
  </si>
  <si>
    <t>附件3-4</t>
  </si>
  <si>
    <t>附件3-5</t>
  </si>
  <si>
    <t>附件3-6</t>
  </si>
  <si>
    <t>附件3-7</t>
  </si>
  <si>
    <t>附件3-8</t>
  </si>
  <si>
    <t>附件3-9</t>
  </si>
  <si>
    <t>（备注：本单位无政府性基金收支，故此表无数据。）</t>
  </si>
  <si>
    <t>教育收费预算收入</t>
  </si>
  <si>
    <t xml:space="preserve">      行政运行</t>
  </si>
  <si>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</si>
  <si>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</si>
  <si>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</si>
  <si>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</si>
  <si>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</si>
  <si>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</si>
  <si>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</si>
  <si>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</si>
  <si>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</si>
  <si>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</si>
  <si>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因公出国（境）费</t>
  </si>
  <si>
    <t>公务用车运行费</t>
  </si>
  <si>
    <t>公务接待费</t>
  </si>
  <si>
    <t xml:space="preserve">    人力资源和社会保障管理事务</t>
  </si>
  <si>
    <t xml:space="preserve">      劳动人事争议调节仲裁</t>
  </si>
  <si>
    <t xml:space="preserve">    行政事业单位养老支出</t>
  </si>
  <si>
    <t xml:space="preserve">      机关事业单位基本养老保险缴费支出</t>
  </si>
  <si>
    <t xml:space="preserve">      机关事业单位职业年金缴费支出</t>
  </si>
  <si>
    <t xml:space="preserve">    其他社会保障和就业支出(款)</t>
  </si>
  <si>
    <t xml:space="preserve">      其他社会保障和就业支出（项）</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</si>
  <si>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</si>
  <si>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</si>
  <si>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</si>
  <si>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</si>
  <si>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</si>
  <si>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</si>
  <si>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 xml:space="preserve">    行政事业单位养老支出</t>
  </si>
  <si>
    <t xml:space="preserve">    其他社会保障和就业支出</t>
  </si>
  <si>
    <t xml:space="preserve">      其他社会保障和就业支出</t>
  </si>
  <si>
    <t xml:space="preserve"> 卫生健康支出</t>
  </si>
  <si>
    <t xml:space="preserve">    行政事业单位医疗</t>
  </si>
  <si>
    <t xml:space="preserve">      其他社会保障和就业支出（项）</t>
  </si>
  <si>
    <t>重庆市梁平区劳动人事争议仲裁院一般公共预算财政拨款支出预算表</t>
  </si>
  <si>
    <t>重庆市梁平区劳动人事争议仲裁院财政拨款收支总表</t>
  </si>
  <si>
    <t>重庆市梁平区劳动人事争议仲裁院一般公共预算财政拨款基本支出预算表</t>
  </si>
  <si>
    <t>重庆市梁平区劳动人事争议仲裁院一般公共预算“三公”经费支出表</t>
  </si>
  <si>
    <t>重庆市梁平区劳动人事争议仲裁院政府性基金预算支出表</t>
  </si>
  <si>
    <t>重庆市梁平区劳动人事争议仲裁院部门收支总表</t>
  </si>
  <si>
    <t>重庆市梁平区劳动人事争议仲裁院部门支出总表</t>
  </si>
  <si>
    <t>一般公共服务</t>
  </si>
  <si>
    <t>公共安全</t>
  </si>
  <si>
    <t>教育</t>
  </si>
  <si>
    <t>科学技术</t>
  </si>
  <si>
    <t>文化旅游体育与传媒</t>
  </si>
  <si>
    <t>社会保障和就业</t>
  </si>
  <si>
    <t>卫生健康</t>
  </si>
  <si>
    <t>节能环保</t>
  </si>
  <si>
    <t>交通运输</t>
  </si>
  <si>
    <t>住房保障</t>
  </si>
  <si>
    <t>2021年基本支出</t>
  </si>
  <si>
    <t>重庆市梁平区劳动人事争议仲裁院部门收入总表</t>
  </si>
  <si>
    <t>重庆市梁平区劳动人事争议仲裁院政府采购预算明细表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</si>
</sst>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0.00_ "/>
    <numFmt numFmtId="179" formatCode="0_ "/>
  </numFmts>
  <fonts count="59">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12"/>
      <color indexed="8"/>
      <name val="宋体"/>
      <family val="0"/>
    </font>
    <font>
      <sz val="20"/>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6"/>
      <name val="方正黑体_GBK"/>
      <family val="4"/>
    </font>
    <font>
      <sz val="20"/>
      <color indexed="8"/>
      <name val="方正小标宋_GBK"/>
      <family val="4"/>
    </font>
    <font>
      <sz val="20"/>
      <name val="方正小标宋_GBK"/>
      <family val="4"/>
    </font>
    <font>
      <sz val="22"/>
      <name val="方正小标宋_GBK"/>
      <family val="4"/>
    </font>
    <font>
      <sz val="12"/>
      <name val="方正小标宋_GBK"/>
      <family val="4"/>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sz val="20"/>
      <color theme="1"/>
      <name val="方正小标宋_GBK"/>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top style="thin"/>
      <bottom/>
    </border>
    <border>
      <left style="thin"/>
      <right style="thin"/>
      <top/>
      <bottom/>
    </border>
    <border>
      <left/>
      <right/>
      <top style="thin"/>
      <bottom style="thin"/>
    </border>
    <border>
      <left style="thin"/>
      <right/>
      <top/>
      <bottom style="thin"/>
    </border>
    <border>
      <left/>
      <right style="thin"/>
      <top/>
      <bottom style="thin"/>
    </border>
    <border>
      <left/>
      <right style="thin"/>
      <top style="thin"/>
      <bottom style="thin"/>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48" fillId="21" borderId="0" applyNumberFormat="0" applyBorder="0" applyAlignment="0" applyProtection="0"/>
    <xf numFmtId="0" fontId="4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1" fillId="32" borderId="9" applyNumberFormat="0" applyFont="0" applyAlignment="0" applyProtection="0"/>
  </cellStyleXfs>
  <cellXfs count="190">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8" fillId="0" borderId="0" xfId="41" applyFont="1" applyAlignment="1">
      <alignment wrapText="1"/>
      <protection/>
    </xf>
    <xf numFmtId="0" fontId="8" fillId="0" borderId="0" xfId="41" applyFont="1">
      <alignment/>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1" xfId="41" applyNumberFormat="1" applyFont="1" applyBorder="1" applyAlignment="1">
      <alignment horizontal="left" vertical="center"/>
      <protection/>
    </xf>
    <xf numFmtId="0" fontId="10" fillId="0" borderId="12" xfId="41" applyFont="1" applyFill="1" applyBorder="1" applyAlignment="1">
      <alignment horizontal="left" vertical="center"/>
      <protection/>
    </xf>
    <xf numFmtId="4" fontId="10" fillId="0" borderId="13" xfId="41" applyNumberFormat="1" applyFont="1" applyFill="1" applyBorder="1" applyAlignment="1" applyProtection="1">
      <alignment horizontal="righ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2"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4"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5" xfId="42" applyNumberFormat="1" applyFont="1" applyFill="1" applyBorder="1" applyAlignment="1" applyProtection="1">
      <alignment horizontal="center" vertical="center"/>
      <protection/>
    </xf>
    <xf numFmtId="0" fontId="11" fillId="0" borderId="15"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2" xfId="42" applyNumberFormat="1" applyFont="1" applyFill="1" applyBorder="1" applyAlignment="1" applyProtection="1">
      <alignment/>
      <protection/>
    </xf>
    <xf numFmtId="4" fontId="10" fillId="0" borderId="12"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7" xfId="42" applyFont="1" applyFill="1" applyBorder="1" applyAlignment="1">
      <alignment vertical="center"/>
      <protection/>
    </xf>
    <xf numFmtId="4" fontId="10" fillId="0" borderId="18" xfId="42" applyNumberFormat="1" applyFont="1" applyBorder="1" applyAlignment="1">
      <alignment vertical="center" wrapText="1"/>
      <protection/>
    </xf>
    <xf numFmtId="0" fontId="10" fillId="0" borderId="12" xfId="42" applyFont="1" applyBorder="1" applyAlignment="1">
      <alignment vertical="center"/>
      <protection/>
    </xf>
    <xf numFmtId="0" fontId="10" fillId="0" borderId="19" xfId="42" applyFont="1" applyBorder="1" applyAlignment="1">
      <alignment vertical="center" wrapText="1"/>
      <protection/>
    </xf>
    <xf numFmtId="4" fontId="10" fillId="0" borderId="19" xfId="42" applyNumberFormat="1" applyFont="1" applyBorder="1" applyAlignment="1">
      <alignment vertical="center" wrapText="1"/>
      <protection/>
    </xf>
    <xf numFmtId="0" fontId="10" fillId="0" borderId="12" xfId="42" applyFont="1" applyBorder="1" applyAlignment="1">
      <alignment horizontal="left" vertical="center"/>
      <protection/>
    </xf>
    <xf numFmtId="0" fontId="10" fillId="0" borderId="12" xfId="42" applyFont="1" applyFill="1" applyBorder="1" applyAlignment="1">
      <alignment vertical="center"/>
      <protection/>
    </xf>
    <xf numFmtId="4" fontId="10" fillId="0" borderId="13" xfId="42" applyNumberFormat="1" applyFont="1" applyFill="1" applyBorder="1" applyAlignment="1" applyProtection="1">
      <alignment horizontal="right" vertical="center" wrapText="1"/>
      <protection/>
    </xf>
    <xf numFmtId="0" fontId="10" fillId="0" borderId="19"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3"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20" xfId="42" applyNumberFormat="1" applyFont="1" applyFill="1" applyBorder="1" applyAlignment="1" applyProtection="1">
      <alignment horizontal="right"/>
      <protection/>
    </xf>
    <xf numFmtId="0" fontId="11" fillId="0" borderId="15" xfId="42" applyFont="1" applyBorder="1" applyAlignment="1">
      <alignment horizontal="center" vertical="center" wrapText="1"/>
      <protection/>
    </xf>
    <xf numFmtId="0" fontId="11" fillId="0" borderId="15"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10" fillId="0" borderId="10" xfId="42" applyNumberFormat="1" applyFont="1" applyFill="1" applyBorder="1" applyAlignment="1" applyProtection="1">
      <alignment horizontal="center"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4" fontId="10" fillId="0" borderId="10" xfId="42" applyNumberFormat="1" applyFont="1" applyFill="1" applyBorder="1" applyAlignment="1" applyProtection="1">
      <alignment horizontal="right" vertical="center"/>
      <protection/>
    </xf>
    <xf numFmtId="4" fontId="10" fillId="34" borderId="15" xfId="41" applyNumberFormat="1" applyFont="1" applyFill="1" applyBorder="1" applyAlignment="1">
      <alignment horizontal="right" vertical="center" wrapText="1"/>
      <protection/>
    </xf>
    <xf numFmtId="4" fontId="10" fillId="34" borderId="10" xfId="41" applyNumberFormat="1" applyFont="1" applyFill="1" applyBorder="1" applyAlignment="1">
      <alignment horizontal="center" vertical="center"/>
      <protection/>
    </xf>
    <xf numFmtId="4" fontId="10" fillId="34" borderId="11" xfId="41" applyNumberFormat="1" applyFont="1" applyFill="1" applyBorder="1" applyAlignment="1">
      <alignment horizontal="right" vertical="center"/>
      <protection/>
    </xf>
    <xf numFmtId="4" fontId="10" fillId="34" borderId="10" xfId="41" applyNumberFormat="1" applyFont="1" applyFill="1" applyBorder="1" applyAlignment="1">
      <alignment horizontal="right" vertical="center"/>
      <protection/>
    </xf>
    <xf numFmtId="4" fontId="10" fillId="34" borderId="10" xfId="41" applyNumberFormat="1" applyFont="1" applyFill="1" applyBorder="1" applyAlignment="1" applyProtection="1">
      <alignment horizontal="right" vertical="center"/>
      <protection/>
    </xf>
    <xf numFmtId="4" fontId="10" fillId="34" borderId="10" xfId="42" applyNumberFormat="1" applyFont="1" applyFill="1" applyBorder="1" applyAlignment="1" applyProtection="1">
      <alignment horizontal="right" vertical="center"/>
      <protection/>
    </xf>
    <xf numFmtId="49" fontId="12" fillId="0" borderId="0" xfId="42" applyNumberFormat="1" applyFont="1" applyFill="1" applyAlignment="1">
      <alignment horizontal="centerContinuous"/>
      <protection/>
    </xf>
    <xf numFmtId="49" fontId="10" fillId="0" borderId="0" xfId="42" applyNumberFormat="1" applyFont="1" applyFill="1">
      <alignment/>
      <protection/>
    </xf>
    <xf numFmtId="49" fontId="11" fillId="0" borderId="11" xfId="42" applyNumberFormat="1" applyFont="1" applyFill="1" applyBorder="1" applyAlignment="1" applyProtection="1">
      <alignment horizontal="center" vertical="center"/>
      <protection/>
    </xf>
    <xf numFmtId="49" fontId="6" fillId="0" borderId="0" xfId="42" applyNumberFormat="1" applyFill="1">
      <alignment/>
      <protection/>
    </xf>
    <xf numFmtId="49" fontId="6" fillId="0" borderId="0" xfId="42" applyNumberFormat="1">
      <alignment/>
      <protection/>
    </xf>
    <xf numFmtId="49" fontId="12" fillId="0" borderId="0" xfId="42" applyNumberFormat="1" applyFont="1" applyAlignment="1">
      <alignment horizontal="centerContinuous"/>
      <protection/>
    </xf>
    <xf numFmtId="49" fontId="10" fillId="0" borderId="0" xfId="42" applyNumberFormat="1" applyFont="1">
      <alignment/>
      <protection/>
    </xf>
    <xf numFmtId="4" fontId="10" fillId="34" borderId="10" xfId="42" applyNumberFormat="1" applyFont="1" applyFill="1" applyBorder="1" applyAlignment="1" applyProtection="1">
      <alignment horizontal="right" vertical="center" wrapText="1"/>
      <protection/>
    </xf>
    <xf numFmtId="49" fontId="10" fillId="0" borderId="10" xfId="42" applyNumberFormat="1" applyFont="1" applyFill="1" applyBorder="1" applyAlignment="1" applyProtection="1">
      <alignment horizontal="left" vertical="center"/>
      <protection/>
    </xf>
    <xf numFmtId="4" fontId="10" fillId="34" borderId="19" xfId="42" applyNumberFormat="1" applyFont="1" applyFill="1" applyBorder="1" applyAlignment="1" applyProtection="1">
      <alignment horizontal="right" vertical="center" wrapText="1"/>
      <protection/>
    </xf>
    <xf numFmtId="4" fontId="10" fillId="34" borderId="12" xfId="42" applyNumberFormat="1" applyFont="1" applyFill="1" applyBorder="1" applyAlignment="1" applyProtection="1">
      <alignment horizontal="right" vertical="center" wrapText="1"/>
      <protection/>
    </xf>
    <xf numFmtId="4" fontId="10" fillId="34" borderId="10" xfId="41" applyNumberFormat="1" applyFont="1" applyFill="1" applyBorder="1" applyAlignment="1">
      <alignment horizontal="right" vertical="center" wrapText="1"/>
      <protection/>
    </xf>
    <xf numFmtId="4" fontId="10" fillId="34" borderId="13" xfId="42" applyNumberFormat="1" applyFont="1" applyFill="1" applyBorder="1" applyAlignment="1">
      <alignment horizontal="right" vertical="center" wrapText="1"/>
      <protection/>
    </xf>
    <xf numFmtId="4" fontId="10" fillId="34" borderId="11" xfId="42" applyNumberFormat="1" applyFont="1" applyFill="1" applyBorder="1" applyAlignment="1">
      <alignment horizontal="right" vertical="center" wrapText="1"/>
      <protection/>
    </xf>
    <xf numFmtId="4" fontId="10" fillId="34" borderId="10" xfId="42" applyNumberFormat="1" applyFont="1" applyFill="1" applyBorder="1" applyAlignment="1">
      <alignment vertical="center" wrapText="1"/>
      <protection/>
    </xf>
    <xf numFmtId="0" fontId="6" fillId="0" borderId="0" xfId="42" applyAlignment="1">
      <alignment vertical="center"/>
      <protection/>
    </xf>
    <xf numFmtId="0" fontId="6" fillId="0" borderId="10" xfId="42" applyFill="1" applyBorder="1" applyAlignment="1">
      <alignment vertical="center"/>
      <protection/>
    </xf>
    <xf numFmtId="49" fontId="10" fillId="0" borderId="10" xfId="42" applyNumberFormat="1" applyFont="1" applyFill="1" applyBorder="1" applyAlignment="1" applyProtection="1">
      <alignment horizontal="right" vertical="center"/>
      <protection/>
    </xf>
    <xf numFmtId="4" fontId="10" fillId="0" borderId="19" xfId="42" applyNumberFormat="1" applyFont="1" applyFill="1" applyBorder="1" applyAlignment="1" applyProtection="1">
      <alignment horizontal="right" vertical="center" wrapText="1"/>
      <protection/>
    </xf>
    <xf numFmtId="0" fontId="6" fillId="0" borderId="10" xfId="42" applyFill="1" applyBorder="1">
      <alignment/>
      <protection/>
    </xf>
    <xf numFmtId="0" fontId="6" fillId="0" borderId="10" xfId="42" applyBorder="1">
      <alignment/>
      <protection/>
    </xf>
    <xf numFmtId="0" fontId="10" fillId="0" borderId="10" xfId="42" applyFont="1" applyFill="1" applyBorder="1">
      <alignment/>
      <protection/>
    </xf>
    <xf numFmtId="0" fontId="10" fillId="0" borderId="10" xfId="42" applyFont="1" applyBorder="1">
      <alignment/>
      <protection/>
    </xf>
    <xf numFmtId="0" fontId="8"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0" fontId="20" fillId="0" borderId="0" xfId="42" applyFont="1">
      <alignment/>
      <protection/>
    </xf>
    <xf numFmtId="0" fontId="6" fillId="0" borderId="10" xfId="42" applyFont="1" applyFill="1" applyBorder="1">
      <alignment/>
      <protection/>
    </xf>
    <xf numFmtId="0" fontId="0" fillId="0" borderId="10" xfId="0" applyBorder="1" applyAlignment="1">
      <alignment vertical="center"/>
    </xf>
    <xf numFmtId="0" fontId="0" fillId="0" borderId="10" xfId="0" applyBorder="1" applyAlignment="1">
      <alignment horizontal="center" vertical="center"/>
    </xf>
    <xf numFmtId="0" fontId="10" fillId="0" borderId="18" xfId="42" applyFont="1" applyBorder="1" applyAlignment="1">
      <alignment vertical="center" wrapText="1"/>
      <protection/>
    </xf>
    <xf numFmtId="4" fontId="10" fillId="0" borderId="19" xfId="41" applyNumberFormat="1" applyFont="1" applyBorder="1" applyAlignment="1">
      <alignment horizontal="left" vertical="center" wrapText="1"/>
      <protection/>
    </xf>
    <xf numFmtId="4" fontId="10" fillId="0" borderId="19" xfId="41" applyNumberFormat="1" applyFont="1" applyFill="1" applyBorder="1" applyAlignment="1">
      <alignment horizontal="left" vertical="center" wrapText="1"/>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49" fontId="11" fillId="0" borderId="12" xfId="42" applyNumberFormat="1" applyFont="1" applyFill="1" applyBorder="1" applyAlignment="1" applyProtection="1">
      <alignment horizontal="center" vertical="center"/>
      <protection/>
    </xf>
    <xf numFmtId="49" fontId="11" fillId="0" borderId="19"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3" xfId="42" applyNumberFormat="1" applyFont="1" applyFill="1" applyBorder="1" applyAlignment="1" applyProtection="1">
      <alignment horizontal="center" vertical="center"/>
      <protection/>
    </xf>
    <xf numFmtId="0" fontId="11" fillId="0" borderId="17"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2" xfId="42" applyNumberFormat="1" applyFont="1" applyFill="1" applyBorder="1" applyAlignment="1" applyProtection="1">
      <alignment horizontal="center" vertical="center" wrapText="1"/>
      <protection/>
    </xf>
    <xf numFmtId="0" fontId="11" fillId="0" borderId="19"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9" fillId="0" borderId="10" xfId="0" applyFont="1" applyFill="1" applyBorder="1" applyAlignment="1">
      <alignment horizontal="center" vertical="center" wrapText="1"/>
    </xf>
    <xf numFmtId="0" fontId="37" fillId="0" borderId="0" xfId="41" applyNumberFormat="1" applyFont="1" applyFill="1" applyAlignment="1" applyProtection="1">
      <alignment vertical="center" wrapText="1"/>
      <protection/>
    </xf>
    <xf numFmtId="0" fontId="58" fillId="0" borderId="0" xfId="0" applyFont="1" applyAlignment="1">
      <alignment vertical="center"/>
    </xf>
    <xf numFmtId="0" fontId="58" fillId="0" borderId="0" xfId="0" applyFont="1" applyAlignment="1">
      <alignment/>
    </xf>
    <xf numFmtId="0" fontId="39" fillId="0" borderId="0" xfId="41" applyNumberFormat="1" applyFont="1" applyFill="1" applyAlignment="1" applyProtection="1">
      <alignment horizontal="center" vertical="center"/>
      <protection/>
    </xf>
    <xf numFmtId="49" fontId="37" fillId="0" borderId="0" xfId="42" applyNumberFormat="1" applyFont="1" applyFill="1" applyAlignment="1" applyProtection="1">
      <alignment horizontal="left" vertical="center"/>
      <protection/>
    </xf>
    <xf numFmtId="49" fontId="40" fillId="0" borderId="0" xfId="42" applyNumberFormat="1" applyFont="1" applyFill="1" applyAlignment="1" applyProtection="1">
      <alignment horizontal="centerContinuous"/>
      <protection/>
    </xf>
    <xf numFmtId="49" fontId="41" fillId="0" borderId="0" xfId="42" applyNumberFormat="1" applyFont="1" applyAlignment="1">
      <alignment horizontal="centerContinuous"/>
      <protection/>
    </xf>
    <xf numFmtId="0" fontId="41" fillId="0" borderId="0" xfId="42" applyFont="1" applyAlignment="1">
      <alignment horizontal="centerContinuous"/>
      <protection/>
    </xf>
    <xf numFmtId="0" fontId="37" fillId="0" borderId="0" xfId="42" applyNumberFormat="1" applyFont="1" applyFill="1" applyAlignment="1" applyProtection="1">
      <alignment horizontal="left" vertical="center"/>
      <protection/>
    </xf>
    <xf numFmtId="49" fontId="39" fillId="0" borderId="0" xfId="42" applyNumberFormat="1" applyFont="1" applyFill="1" applyAlignment="1" applyProtection="1">
      <alignment horizontal="centerContinuous"/>
      <protection/>
    </xf>
    <xf numFmtId="0" fontId="39" fillId="0" borderId="0" xfId="42" applyNumberFormat="1" applyFont="1" applyFill="1" applyAlignment="1" applyProtection="1">
      <alignment horizontal="centerContinuous"/>
      <protection/>
    </xf>
    <xf numFmtId="0" fontId="8" fillId="0" borderId="0" xfId="42" applyFont="1">
      <alignment/>
      <protection/>
    </xf>
    <xf numFmtId="0" fontId="8" fillId="0" borderId="0" xfId="42" applyFont="1" applyFill="1">
      <alignment/>
      <protection/>
    </xf>
    <xf numFmtId="0" fontId="8" fillId="0" borderId="10" xfId="42" applyNumberFormat="1" applyFont="1" applyFill="1" applyBorder="1" applyAlignment="1" applyProtection="1">
      <alignment horizontal="center" vertical="center"/>
      <protection/>
    </xf>
    <xf numFmtId="0" fontId="8" fillId="0" borderId="10" xfId="42" applyNumberFormat="1" applyFont="1" applyFill="1" applyBorder="1" applyAlignment="1" applyProtection="1">
      <alignment horizontal="center" vertical="center"/>
      <protection/>
    </xf>
    <xf numFmtId="49" fontId="8" fillId="0" borderId="12" xfId="42" applyNumberFormat="1" applyFont="1" applyFill="1" applyBorder="1" applyAlignment="1" applyProtection="1">
      <alignment horizontal="center" vertical="center"/>
      <protection/>
    </xf>
    <xf numFmtId="49" fontId="8" fillId="0" borderId="19" xfId="42" applyNumberFormat="1" applyFont="1" applyFill="1" applyBorder="1" applyAlignment="1" applyProtection="1">
      <alignment horizontal="center" vertical="center"/>
      <protection/>
    </xf>
    <xf numFmtId="4" fontId="8" fillId="34" borderId="10" xfId="42" applyNumberFormat="1" applyFont="1" applyFill="1" applyBorder="1" applyAlignment="1" applyProtection="1">
      <alignment horizontal="right" vertical="center" wrapText="1"/>
      <protection/>
    </xf>
    <xf numFmtId="49" fontId="8" fillId="0" borderId="10" xfId="42" applyNumberFormat="1" applyFont="1" applyFill="1" applyBorder="1" applyAlignment="1" applyProtection="1">
      <alignment vertical="center"/>
      <protection/>
    </xf>
    <xf numFmtId="176" fontId="8" fillId="0" borderId="10" xfId="42" applyNumberFormat="1" applyFont="1" applyFill="1" applyBorder="1" applyAlignment="1" applyProtection="1">
      <alignment vertical="center"/>
      <protection/>
    </xf>
    <xf numFmtId="4" fontId="8" fillId="34" borderId="10" xfId="42" applyNumberFormat="1" applyFont="1" applyFill="1" applyBorder="1" applyAlignment="1">
      <alignment horizontal="right" vertical="center" wrapText="1"/>
      <protection/>
    </xf>
    <xf numFmtId="4" fontId="8" fillId="0" borderId="10" xfId="42" applyNumberFormat="1" applyFont="1" applyFill="1" applyBorder="1" applyAlignment="1" applyProtection="1">
      <alignment horizontal="right" vertical="center" wrapText="1"/>
      <protection/>
    </xf>
    <xf numFmtId="0" fontId="8" fillId="0" borderId="10" xfId="42" applyFont="1" applyFill="1" applyBorder="1" applyAlignment="1">
      <alignment vertical="center"/>
      <protection/>
    </xf>
    <xf numFmtId="0" fontId="8" fillId="0" borderId="10" xfId="42" applyFont="1" applyBorder="1" applyAlignment="1">
      <alignment vertical="center"/>
      <protection/>
    </xf>
    <xf numFmtId="0" fontId="39" fillId="0" borderId="0" xfId="42" applyFont="1" applyFill="1" applyAlignment="1">
      <alignment horizontal="centerContinuous"/>
      <protection/>
    </xf>
    <xf numFmtId="0" fontId="39" fillId="0" borderId="0" xfId="42" applyFont="1" applyAlignment="1">
      <alignment horizontal="centerContinuous"/>
      <protection/>
    </xf>
    <xf numFmtId="0" fontId="58" fillId="0" borderId="0" xfId="0" applyFont="1" applyAlignment="1">
      <alignment horizontal="center" vertical="center"/>
    </xf>
    <xf numFmtId="0" fontId="39" fillId="0" borderId="0" xfId="42" applyFont="1" applyFill="1" applyAlignment="1">
      <alignment horizontal="center" vertical="center"/>
      <protection/>
    </xf>
    <xf numFmtId="0" fontId="39" fillId="0" borderId="0" xfId="42" applyNumberFormat="1" applyFont="1" applyFill="1" applyAlignment="1" applyProtection="1">
      <alignment horizontal="center" vertical="center"/>
      <protection/>
    </xf>
    <xf numFmtId="0" fontId="39" fillId="0" borderId="0" xfId="42" applyNumberFormat="1" applyFont="1" applyFill="1" applyAlignment="1" applyProtection="1">
      <alignment horizontal="center"/>
      <protection/>
    </xf>
    <xf numFmtId="0" fontId="38" fillId="0" borderId="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43" t="s">
        <v>0</v>
      </c>
      <c r="B2" s="143"/>
      <c r="C2" s="143"/>
      <c r="D2" s="143"/>
      <c r="E2" s="143"/>
      <c r="F2" s="143"/>
      <c r="G2" s="143"/>
      <c r="H2" s="143"/>
      <c r="I2" s="143"/>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zoomScalePageLayoutView="0" workbookViewId="0" topLeftCell="A1">
      <selection activeCell="F8" sqref="F8"/>
    </sheetView>
  </sheetViews>
  <sheetFormatPr defaultColWidth="31.125" defaultRowHeight="14.25"/>
  <cols>
    <col min="1" max="1" width="16.25390625" style="0" customWidth="1"/>
    <col min="2" max="2" width="12.875" style="0" customWidth="1"/>
    <col min="3" max="3" width="11.00390625" style="0" customWidth="1"/>
    <col min="4" max="4" width="10.00390625" style="0" customWidth="1"/>
    <col min="5" max="5" width="11.125" style="0" customWidth="1"/>
    <col min="6" max="6" width="14.75390625" style="0" customWidth="1"/>
    <col min="7" max="8" width="9.00390625" style="0" customWidth="1"/>
    <col min="9" max="9" width="12.75390625" style="0" customWidth="1"/>
    <col min="10" max="10" width="8.875" style="0" customWidth="1"/>
    <col min="11" max="11" width="10.50390625" style="0" customWidth="1"/>
    <col min="12" max="255" width="9.00390625" style="0" customWidth="1"/>
  </cols>
  <sheetData>
    <row r="1" spans="1:6" ht="18" customHeight="1">
      <c r="A1" s="159" t="s">
        <v>459</v>
      </c>
      <c r="B1" s="99"/>
      <c r="C1" s="99"/>
      <c r="D1" s="99"/>
      <c r="E1" s="99"/>
      <c r="F1" s="99"/>
    </row>
    <row r="2" spans="1:11" ht="40.5" customHeight="1">
      <c r="A2" s="189" t="s">
        <v>514</v>
      </c>
      <c r="B2" s="189"/>
      <c r="C2" s="189"/>
      <c r="D2" s="189"/>
      <c r="E2" s="189"/>
      <c r="F2" s="189"/>
      <c r="G2" s="189"/>
      <c r="H2" s="189"/>
      <c r="I2" s="189"/>
      <c r="J2" s="189"/>
      <c r="K2" s="189"/>
    </row>
    <row r="3" spans="1:11" ht="21.75" customHeight="1">
      <c r="A3" s="99"/>
      <c r="B3" s="99"/>
      <c r="C3" s="99"/>
      <c r="D3" s="99"/>
      <c r="E3" s="99"/>
      <c r="F3" s="99"/>
      <c r="K3" t="s">
        <v>420</v>
      </c>
    </row>
    <row r="4" spans="1:11" ht="22.5" customHeight="1">
      <c r="A4" s="158" t="s">
        <v>419</v>
      </c>
      <c r="B4" s="154" t="s">
        <v>316</v>
      </c>
      <c r="C4" s="154" t="s">
        <v>430</v>
      </c>
      <c r="D4" s="154" t="s">
        <v>431</v>
      </c>
      <c r="E4" s="154" t="s">
        <v>432</v>
      </c>
      <c r="F4" s="154" t="s">
        <v>433</v>
      </c>
      <c r="G4" s="154" t="s">
        <v>421</v>
      </c>
      <c r="H4" s="154"/>
      <c r="I4" s="154" t="s">
        <v>436</v>
      </c>
      <c r="J4" s="154" t="s">
        <v>437</v>
      </c>
      <c r="K4" s="154" t="s">
        <v>438</v>
      </c>
    </row>
    <row r="5" spans="1:11" s="100" customFormat="1" ht="57" customHeight="1">
      <c r="A5" s="158"/>
      <c r="B5" s="154"/>
      <c r="C5" s="154"/>
      <c r="D5" s="154"/>
      <c r="E5" s="154"/>
      <c r="F5" s="154"/>
      <c r="G5" s="96" t="s">
        <v>434</v>
      </c>
      <c r="H5" s="96" t="s">
        <v>435</v>
      </c>
      <c r="I5" s="154"/>
      <c r="J5" s="154"/>
      <c r="K5" s="154"/>
    </row>
    <row r="6" spans="1:11" ht="30" customHeight="1">
      <c r="A6" s="102" t="s">
        <v>316</v>
      </c>
      <c r="B6" s="139">
        <v>0</v>
      </c>
      <c r="C6" s="139"/>
      <c r="D6" s="139"/>
      <c r="E6" s="139"/>
      <c r="F6" s="139"/>
      <c r="G6" s="138"/>
      <c r="H6" s="138"/>
      <c r="I6" s="138"/>
      <c r="J6" s="138"/>
      <c r="K6" s="138"/>
    </row>
    <row r="7" spans="1:11" ht="48" customHeight="1">
      <c r="A7" s="103" t="s">
        <v>418</v>
      </c>
      <c r="B7" s="139">
        <v>0</v>
      </c>
      <c r="C7" s="139"/>
      <c r="D7" s="139"/>
      <c r="E7" s="139"/>
      <c r="F7" s="139"/>
      <c r="G7" s="138"/>
      <c r="H7" s="138"/>
      <c r="I7" s="138"/>
      <c r="J7" s="138"/>
      <c r="K7" s="138"/>
    </row>
    <row r="8" spans="1:11" ht="48" customHeight="1">
      <c r="A8" s="103" t="s">
        <v>417</v>
      </c>
      <c r="B8" s="139">
        <v>0</v>
      </c>
      <c r="C8" s="139"/>
      <c r="D8" s="139"/>
      <c r="E8" s="139"/>
      <c r="F8" s="139"/>
      <c r="G8" s="138"/>
      <c r="H8" s="138"/>
      <c r="I8" s="138"/>
      <c r="J8" s="138"/>
      <c r="K8" s="138"/>
    </row>
    <row r="9" spans="1:11" ht="49.5" customHeight="1">
      <c r="A9" s="103" t="s">
        <v>416</v>
      </c>
      <c r="B9" s="139">
        <v>0</v>
      </c>
      <c r="C9" s="139"/>
      <c r="D9" s="139"/>
      <c r="E9" s="139"/>
      <c r="F9" s="139"/>
      <c r="G9" s="138"/>
      <c r="H9" s="138"/>
      <c r="I9" s="138"/>
      <c r="J9" s="138"/>
      <c r="K9" s="138"/>
    </row>
    <row r="11" ht="14.25" customHeight="1"/>
  </sheetData>
  <sheetProtection/>
  <mergeCells count="11">
    <mergeCell ref="D4:D5"/>
    <mergeCell ref="E4:E5"/>
    <mergeCell ref="A4:A5"/>
    <mergeCell ref="A2:K2"/>
    <mergeCell ref="F4:F5"/>
    <mergeCell ref="G4:H4"/>
    <mergeCell ref="I4:I5"/>
    <mergeCell ref="J4:J5"/>
    <mergeCell ref="K4:K5"/>
    <mergeCell ref="B4:B5"/>
    <mergeCell ref="C4:C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12" sqref="B12"/>
    </sheetView>
  </sheetViews>
  <sheetFormatPr defaultColWidth="6.875" defaultRowHeight="19.5" customHeight="1"/>
  <cols>
    <col min="1" max="1" width="22.875" style="31" customWidth="1"/>
    <col min="2" max="2" width="19.00390625" style="31" customWidth="1"/>
    <col min="3" max="3" width="20.50390625" style="31" customWidth="1"/>
    <col min="4" max="7" width="19.00390625" style="31" customWidth="1"/>
    <col min="8" max="16384" width="6.875" style="32" customWidth="1"/>
  </cols>
  <sheetData>
    <row r="1" spans="1:7" s="8" customFormat="1" ht="48" customHeight="1">
      <c r="A1" s="159" t="s">
        <v>450</v>
      </c>
      <c r="B1" s="7"/>
      <c r="C1" s="7"/>
      <c r="D1" s="7"/>
      <c r="E1" s="7"/>
      <c r="F1" s="7"/>
      <c r="G1" s="7"/>
    </row>
    <row r="2" spans="1:7" s="8" customFormat="1" ht="38.25" customHeight="1">
      <c r="A2" s="162" t="s">
        <v>496</v>
      </c>
      <c r="B2" s="160"/>
      <c r="C2" s="160"/>
      <c r="D2" s="160"/>
      <c r="E2" s="160"/>
      <c r="F2" s="160"/>
      <c r="G2" s="161"/>
    </row>
    <row r="3" spans="1:7" s="8" customFormat="1" ht="19.5" customHeight="1">
      <c r="A3" s="9"/>
      <c r="B3" s="7"/>
      <c r="C3" s="7"/>
      <c r="D3" s="7"/>
      <c r="E3" s="7"/>
      <c r="F3" s="7"/>
      <c r="G3" s="7"/>
    </row>
    <row r="4" spans="1:7" s="8" customFormat="1" ht="19.5" customHeight="1">
      <c r="A4" s="10"/>
      <c r="B4" s="11"/>
      <c r="C4" s="11"/>
      <c r="D4" s="11"/>
      <c r="E4" s="11"/>
      <c r="F4" s="11"/>
      <c r="G4" s="12" t="s">
        <v>311</v>
      </c>
    </row>
    <row r="5" spans="1:7" s="8" customFormat="1" ht="19.5" customHeight="1">
      <c r="A5" s="144" t="s">
        <v>312</v>
      </c>
      <c r="B5" s="144"/>
      <c r="C5" s="144" t="s">
        <v>313</v>
      </c>
      <c r="D5" s="144"/>
      <c r="E5" s="144"/>
      <c r="F5" s="144"/>
      <c r="G5" s="144"/>
    </row>
    <row r="6" spans="1:7" s="8" customFormat="1" ht="45" customHeight="1">
      <c r="A6" s="13" t="s">
        <v>314</v>
      </c>
      <c r="B6" s="13" t="s">
        <v>315</v>
      </c>
      <c r="C6" s="13" t="s">
        <v>314</v>
      </c>
      <c r="D6" s="13" t="s">
        <v>316</v>
      </c>
      <c r="E6" s="13" t="s">
        <v>317</v>
      </c>
      <c r="F6" s="13" t="s">
        <v>318</v>
      </c>
      <c r="G6" s="13" t="s">
        <v>319</v>
      </c>
    </row>
    <row r="7" spans="1:7" s="8" customFormat="1" ht="19.5" customHeight="1">
      <c r="A7" s="14" t="s">
        <v>320</v>
      </c>
      <c r="B7" s="105">
        <f>SUM(B8:B10)</f>
        <v>89.18</v>
      </c>
      <c r="C7" s="15" t="s">
        <v>321</v>
      </c>
      <c r="D7" s="107">
        <f>SUM(E7:G7)</f>
        <v>89.18</v>
      </c>
      <c r="E7" s="107">
        <f>SUM(E8:E14)</f>
        <v>89.18</v>
      </c>
      <c r="F7" s="107">
        <f>SUM(F8:F14)</f>
        <v>0</v>
      </c>
      <c r="G7" s="107">
        <f>SUM(G8:G14)</f>
        <v>0</v>
      </c>
    </row>
    <row r="8" spans="1:7" s="8" customFormat="1" ht="19.5" customHeight="1">
      <c r="A8" s="16" t="s">
        <v>322</v>
      </c>
      <c r="B8" s="17">
        <v>89.18</v>
      </c>
      <c r="C8" s="141" t="s">
        <v>441</v>
      </c>
      <c r="D8" s="122">
        <f>SUM(E8:G8)</f>
        <v>0</v>
      </c>
      <c r="E8" s="18"/>
      <c r="F8" s="18"/>
      <c r="G8" s="18"/>
    </row>
    <row r="9" spans="1:7" s="8" customFormat="1" ht="19.5" customHeight="1">
      <c r="A9" s="16" t="s">
        <v>323</v>
      </c>
      <c r="B9" s="19"/>
      <c r="C9" s="141" t="s">
        <v>442</v>
      </c>
      <c r="D9" s="122">
        <f aca="true" t="shared" si="0" ref="D9:D14">SUM(E9:G9)</f>
        <v>0</v>
      </c>
      <c r="E9" s="18"/>
      <c r="F9" s="18"/>
      <c r="G9" s="18"/>
    </row>
    <row r="10" spans="1:7" s="8" customFormat="1" ht="19.5" customHeight="1">
      <c r="A10" s="20" t="s">
        <v>324</v>
      </c>
      <c r="B10" s="21"/>
      <c r="C10" s="142" t="s">
        <v>443</v>
      </c>
      <c r="D10" s="122">
        <f t="shared" si="0"/>
        <v>82.11</v>
      </c>
      <c r="E10" s="18">
        <v>82.11</v>
      </c>
      <c r="F10" s="18"/>
      <c r="G10" s="18"/>
    </row>
    <row r="11" spans="1:7" s="8" customFormat="1" ht="19.5" customHeight="1">
      <c r="A11" s="22" t="s">
        <v>325</v>
      </c>
      <c r="B11" s="105">
        <f>SUM(B12:B14)</f>
        <v>0</v>
      </c>
      <c r="C11" s="23" t="s">
        <v>444</v>
      </c>
      <c r="D11" s="122">
        <f t="shared" si="0"/>
        <v>3.48</v>
      </c>
      <c r="E11" s="18">
        <v>3.48</v>
      </c>
      <c r="F11" s="18"/>
      <c r="G11" s="18"/>
    </row>
    <row r="12" spans="1:7" s="8" customFormat="1" ht="19.5" customHeight="1">
      <c r="A12" s="20" t="s">
        <v>322</v>
      </c>
      <c r="B12" s="17"/>
      <c r="C12" s="142" t="s">
        <v>445</v>
      </c>
      <c r="D12" s="122">
        <f t="shared" si="0"/>
        <v>0</v>
      </c>
      <c r="E12" s="18"/>
      <c r="F12" s="18"/>
      <c r="G12" s="18"/>
    </row>
    <row r="13" spans="1:7" s="8" customFormat="1" ht="19.5" customHeight="1">
      <c r="A13" s="20" t="s">
        <v>323</v>
      </c>
      <c r="B13" s="19"/>
      <c r="C13" s="142" t="s">
        <v>446</v>
      </c>
      <c r="D13" s="122">
        <f t="shared" si="0"/>
        <v>0</v>
      </c>
      <c r="E13" s="18"/>
      <c r="F13" s="18"/>
      <c r="G13" s="18"/>
    </row>
    <row r="14" spans="1:13" s="8" customFormat="1" ht="19.5" customHeight="1">
      <c r="A14" s="16" t="s">
        <v>324</v>
      </c>
      <c r="B14" s="21"/>
      <c r="C14" s="142" t="s">
        <v>449</v>
      </c>
      <c r="D14" s="122">
        <f t="shared" si="0"/>
        <v>3.59</v>
      </c>
      <c r="E14" s="18">
        <v>3.59</v>
      </c>
      <c r="F14" s="18"/>
      <c r="G14" s="18"/>
      <c r="M14" s="24"/>
    </row>
    <row r="15" spans="1:7" s="8" customFormat="1" ht="19.5" customHeight="1">
      <c r="A15" s="22"/>
      <c r="B15" s="27"/>
      <c r="C15" s="23"/>
      <c r="D15" s="26"/>
      <c r="E15" s="26"/>
      <c r="F15" s="26"/>
      <c r="G15" s="26"/>
    </row>
    <row r="16" spans="1:7" s="8" customFormat="1" ht="19.5" customHeight="1">
      <c r="A16" s="22"/>
      <c r="B16" s="27"/>
      <c r="C16" s="27" t="s">
        <v>326</v>
      </c>
      <c r="D16" s="109">
        <f>E16+F16+G16</f>
        <v>0</v>
      </c>
      <c r="E16" s="108">
        <f>B8+B12-E7</f>
        <v>0</v>
      </c>
      <c r="F16" s="108">
        <f>B9+B13-F7</f>
        <v>0</v>
      </c>
      <c r="G16" s="108">
        <f>B10+B14-G7</f>
        <v>0</v>
      </c>
    </row>
    <row r="17" spans="1:7" s="8" customFormat="1" ht="19.5" customHeight="1">
      <c r="A17" s="22"/>
      <c r="B17" s="27"/>
      <c r="C17" s="27"/>
      <c r="D17" s="28"/>
      <c r="E17" s="28"/>
      <c r="F17" s="28"/>
      <c r="G17" s="29"/>
    </row>
    <row r="18" spans="1:7" s="8" customFormat="1" ht="19.5" customHeight="1">
      <c r="A18" s="22" t="s">
        <v>327</v>
      </c>
      <c r="B18" s="106">
        <f>SUM(B7,B11)</f>
        <v>89.18</v>
      </c>
      <c r="C18" s="25" t="s">
        <v>328</v>
      </c>
      <c r="D18" s="108">
        <f>SUM(E18:G18)</f>
        <v>89.18</v>
      </c>
      <c r="E18" s="108">
        <f>SUM(E7,E16)</f>
        <v>89.18</v>
      </c>
      <c r="F18" s="108">
        <f>SUM(F7,F16)</f>
        <v>0</v>
      </c>
      <c r="G18" s="108">
        <f>SUM(G7,G16)</f>
        <v>0</v>
      </c>
    </row>
    <row r="19" spans="1:6" ht="19.5" customHeight="1">
      <c r="A19" s="30"/>
      <c r="B19" s="30"/>
      <c r="C19" s="30"/>
      <c r="D19" s="30"/>
      <c r="E19" s="30"/>
      <c r="F19" s="30"/>
    </row>
  </sheetData>
  <sheetProtection/>
  <mergeCells count="3">
    <mergeCell ref="A5:B5"/>
    <mergeCell ref="C5:G5"/>
    <mergeCell ref="A2:G2"/>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9"/>
  <sheetViews>
    <sheetView showGridLines="0" showZeros="0" zoomScalePageLayoutView="0" workbookViewId="0" topLeftCell="A1">
      <selection activeCell="A5" sqref="A5:B5"/>
    </sheetView>
  </sheetViews>
  <sheetFormatPr defaultColWidth="23.625" defaultRowHeight="12.75" customHeight="1"/>
  <cols>
    <col min="1" max="1" width="18.625" style="115" customWidth="1"/>
    <col min="2" max="2" width="40.875" style="115" customWidth="1"/>
    <col min="3" max="3" width="28.375" style="34" customWidth="1"/>
    <col min="4" max="4" width="21.25390625" style="34" customWidth="1"/>
    <col min="5" max="5" width="25.125" style="34" customWidth="1"/>
    <col min="6" max="255" width="6.875" style="34" customWidth="1"/>
    <col min="256" max="16384" width="23.625" style="34" customWidth="1"/>
  </cols>
  <sheetData>
    <row r="1" ht="19.5" customHeight="1">
      <c r="A1" s="163" t="s">
        <v>451</v>
      </c>
    </row>
    <row r="2" spans="1:5" ht="36" customHeight="1">
      <c r="A2" s="164" t="s">
        <v>495</v>
      </c>
      <c r="B2" s="165"/>
      <c r="C2" s="166"/>
      <c r="D2" s="166"/>
      <c r="E2" s="166"/>
    </row>
    <row r="3" spans="1:5" ht="19.5" customHeight="1">
      <c r="A3" s="111"/>
      <c r="B3" s="116"/>
      <c r="C3" s="35"/>
      <c r="D3" s="35"/>
      <c r="E3" s="35"/>
    </row>
    <row r="4" spans="1:5" ht="19.5" customHeight="1">
      <c r="A4" s="112"/>
      <c r="B4" s="117"/>
      <c r="C4" s="38"/>
      <c r="D4" s="38"/>
      <c r="E4" s="39" t="s">
        <v>311</v>
      </c>
    </row>
    <row r="5" spans="1:5" ht="19.5" customHeight="1">
      <c r="A5" s="145" t="s">
        <v>329</v>
      </c>
      <c r="B5" s="145"/>
      <c r="C5" s="145" t="s">
        <v>425</v>
      </c>
      <c r="D5" s="145"/>
      <c r="E5" s="145"/>
    </row>
    <row r="6" spans="1:5" ht="19.5" customHeight="1">
      <c r="A6" s="113" t="s">
        <v>330</v>
      </c>
      <c r="B6" s="113" t="s">
        <v>331</v>
      </c>
      <c r="C6" s="40" t="s">
        <v>332</v>
      </c>
      <c r="D6" s="40" t="s">
        <v>333</v>
      </c>
      <c r="E6" s="40" t="s">
        <v>334</v>
      </c>
    </row>
    <row r="7" spans="1:5" ht="19.5" customHeight="1">
      <c r="A7" s="146" t="s">
        <v>447</v>
      </c>
      <c r="B7" s="147"/>
      <c r="C7" s="104">
        <v>89.18</v>
      </c>
      <c r="D7" s="104">
        <f>D8+D17+D20</f>
        <v>74.18</v>
      </c>
      <c r="E7" s="104">
        <f>E8+E17+E20</f>
        <v>15</v>
      </c>
    </row>
    <row r="8" spans="1:5" ht="19.5" customHeight="1">
      <c r="A8" s="134">
        <v>208</v>
      </c>
      <c r="B8" s="135" t="s">
        <v>464</v>
      </c>
      <c r="C8" s="110">
        <f aca="true" t="shared" si="0" ref="C8:C22">SUM(D8:E8)</f>
        <v>82.11</v>
      </c>
      <c r="D8" s="104">
        <v>67.11</v>
      </c>
      <c r="E8" s="104">
        <v>15</v>
      </c>
    </row>
    <row r="9" spans="1:5" ht="19.5" customHeight="1">
      <c r="A9" s="134">
        <v>20801</v>
      </c>
      <c r="B9" s="135" t="s">
        <v>476</v>
      </c>
      <c r="C9" s="110">
        <f t="shared" si="0"/>
        <v>75.22999999999999</v>
      </c>
      <c r="D9" s="104">
        <v>60.23</v>
      </c>
      <c r="E9" s="104">
        <v>15</v>
      </c>
    </row>
    <row r="10" spans="1:5" ht="19.5" customHeight="1">
      <c r="A10" s="134">
        <v>2080101</v>
      </c>
      <c r="B10" s="134" t="s">
        <v>462</v>
      </c>
      <c r="C10" s="110">
        <f t="shared" si="0"/>
        <v>60.23</v>
      </c>
      <c r="D10" s="104">
        <v>60.23</v>
      </c>
      <c r="E10" s="104"/>
    </row>
    <row r="11" spans="1:5" ht="19.5" customHeight="1">
      <c r="A11" s="134">
        <v>2080112</v>
      </c>
      <c r="B11" s="134" t="s">
        <v>477</v>
      </c>
      <c r="C11" s="110">
        <f t="shared" si="0"/>
        <v>15</v>
      </c>
      <c r="D11" s="104"/>
      <c r="E11" s="104">
        <v>15</v>
      </c>
    </row>
    <row r="12" spans="1:5" ht="19.5" customHeight="1">
      <c r="A12" s="134">
        <v>20805</v>
      </c>
      <c r="B12" s="135" t="s">
        <v>478</v>
      </c>
      <c r="C12" s="110">
        <f t="shared" si="0"/>
        <v>6.65</v>
      </c>
      <c r="D12" s="104">
        <v>6.65</v>
      </c>
      <c r="E12" s="104"/>
    </row>
    <row r="13" spans="1:5" ht="19.5" customHeight="1">
      <c r="A13" s="134">
        <v>2080505</v>
      </c>
      <c r="B13" s="134" t="s">
        <v>479</v>
      </c>
      <c r="C13" s="110">
        <f t="shared" si="0"/>
        <v>4.43</v>
      </c>
      <c r="D13" s="104">
        <v>4.43</v>
      </c>
      <c r="E13" s="104"/>
    </row>
    <row r="14" spans="1:5" ht="19.5" customHeight="1">
      <c r="A14" s="134">
        <v>2080506</v>
      </c>
      <c r="B14" s="134" t="s">
        <v>480</v>
      </c>
      <c r="C14" s="110">
        <f t="shared" si="0"/>
        <v>2.22</v>
      </c>
      <c r="D14" s="104">
        <v>2.22</v>
      </c>
      <c r="E14" s="104"/>
    </row>
    <row r="15" spans="1:5" ht="12.75" customHeight="1">
      <c r="A15" s="134">
        <v>20899</v>
      </c>
      <c r="B15" s="135" t="s">
        <v>481</v>
      </c>
      <c r="C15" s="110">
        <f t="shared" si="0"/>
        <v>0.23</v>
      </c>
      <c r="D15" s="132">
        <v>0.23</v>
      </c>
      <c r="E15" s="132"/>
    </row>
    <row r="16" spans="1:5" ht="12.75" customHeight="1">
      <c r="A16" s="134">
        <v>2089999</v>
      </c>
      <c r="B16" s="134" t="s">
        <v>482</v>
      </c>
      <c r="C16" s="110">
        <f t="shared" si="0"/>
        <v>0.23</v>
      </c>
      <c r="D16" s="132">
        <v>0.23</v>
      </c>
      <c r="E16" s="132"/>
    </row>
    <row r="17" spans="1:5" ht="12.75" customHeight="1">
      <c r="A17" s="134">
        <v>210</v>
      </c>
      <c r="B17" s="135" t="s">
        <v>483</v>
      </c>
      <c r="C17" s="110">
        <f t="shared" si="0"/>
        <v>3.48</v>
      </c>
      <c r="D17" s="132">
        <v>3.48</v>
      </c>
      <c r="E17" s="132"/>
    </row>
    <row r="18" spans="1:5" ht="12.75" customHeight="1">
      <c r="A18" s="134">
        <v>21011</v>
      </c>
      <c r="B18" s="135" t="s">
        <v>484</v>
      </c>
      <c r="C18" s="110">
        <f t="shared" si="0"/>
        <v>3.48</v>
      </c>
      <c r="D18" s="132">
        <v>3.48</v>
      </c>
      <c r="E18" s="132"/>
    </row>
    <row r="19" spans="1:5" ht="12.75" customHeight="1">
      <c r="A19" s="134">
        <v>2101101</v>
      </c>
      <c r="B19" s="134" t="s">
        <v>485</v>
      </c>
      <c r="C19" s="110">
        <f t="shared" si="0"/>
        <v>3.48</v>
      </c>
      <c r="D19" s="132">
        <v>3.48</v>
      </c>
      <c r="E19" s="132"/>
    </row>
    <row r="20" spans="1:5" ht="12.75" customHeight="1">
      <c r="A20" s="134">
        <v>221</v>
      </c>
      <c r="B20" s="135" t="s">
        <v>486</v>
      </c>
      <c r="C20" s="110">
        <f t="shared" si="0"/>
        <v>3.59</v>
      </c>
      <c r="D20" s="133">
        <v>3.59</v>
      </c>
      <c r="E20" s="133"/>
    </row>
    <row r="21" spans="1:5" ht="12.75" customHeight="1">
      <c r="A21" s="134">
        <v>22102</v>
      </c>
      <c r="B21" s="135" t="s">
        <v>487</v>
      </c>
      <c r="C21" s="110">
        <f t="shared" si="0"/>
        <v>3.59</v>
      </c>
      <c r="D21" s="132">
        <v>3.59</v>
      </c>
      <c r="E21" s="133"/>
    </row>
    <row r="22" spans="1:5" ht="12.75" customHeight="1">
      <c r="A22" s="134">
        <v>2210201</v>
      </c>
      <c r="B22" s="134" t="s">
        <v>488</v>
      </c>
      <c r="C22" s="110">
        <f t="shared" si="0"/>
        <v>3.59</v>
      </c>
      <c r="D22" s="133">
        <v>3.59</v>
      </c>
      <c r="E22" s="133"/>
    </row>
    <row r="23" spans="1:2" ht="12.75" customHeight="1">
      <c r="A23" s="114"/>
      <c r="B23" s="114"/>
    </row>
    <row r="24" spans="2:3" ht="12.75" customHeight="1">
      <c r="B24" s="114"/>
      <c r="C24" s="41"/>
    </row>
    <row r="26" ht="12.75" customHeight="1">
      <c r="A26" s="114"/>
    </row>
    <row r="28" ht="12.75" customHeight="1">
      <c r="B28" s="114"/>
    </row>
    <row r="29" ht="12.75" customHeight="1">
      <c r="B29" s="114"/>
    </row>
  </sheetData>
  <sheetProtection/>
  <mergeCells count="3">
    <mergeCell ref="A5:B5"/>
    <mergeCell ref="C5:E5"/>
    <mergeCell ref="A7:B7"/>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38"/>
  <sheetViews>
    <sheetView showGridLines="0" showZeros="0" zoomScalePageLayoutView="0" workbookViewId="0" topLeftCell="A19">
      <selection activeCell="B12" sqref="B12"/>
    </sheetView>
  </sheetViews>
  <sheetFormatPr defaultColWidth="6.875" defaultRowHeight="19.5" customHeight="1"/>
  <cols>
    <col min="1" max="1" width="19.75390625" style="34" customWidth="1"/>
    <col min="2" max="2" width="38.875" style="34" customWidth="1"/>
    <col min="3" max="3" width="23.625" style="34" customWidth="1"/>
    <col min="4" max="4" width="24.625" style="34" customWidth="1"/>
    <col min="5" max="5" width="26.00390625" style="34" customWidth="1"/>
    <col min="6" max="16384" width="6.875" style="34" customWidth="1"/>
  </cols>
  <sheetData>
    <row r="1" spans="1:5" ht="19.5" customHeight="1">
      <c r="A1" s="167" t="s">
        <v>453</v>
      </c>
      <c r="E1" s="42"/>
    </row>
    <row r="2" spans="1:6" ht="29.25" customHeight="1">
      <c r="A2" s="168" t="s">
        <v>497</v>
      </c>
      <c r="B2" s="169"/>
      <c r="C2" s="169"/>
      <c r="D2" s="169"/>
      <c r="E2" s="169"/>
      <c r="F2" s="136"/>
    </row>
    <row r="3" spans="1:5" ht="2.25" customHeight="1">
      <c r="A3" s="43"/>
      <c r="B3" s="43"/>
      <c r="C3" s="43"/>
      <c r="D3" s="43"/>
      <c r="E3" s="43"/>
    </row>
    <row r="4" spans="1:5" s="45" customFormat="1" ht="19.5" customHeight="1">
      <c r="A4" s="37"/>
      <c r="B4" s="38"/>
      <c r="C4" s="38"/>
      <c r="D4" s="38"/>
      <c r="E4" s="44" t="s">
        <v>311</v>
      </c>
    </row>
    <row r="5" spans="1:5" s="170" customFormat="1" ht="14.25" customHeight="1">
      <c r="A5" s="172" t="s">
        <v>335</v>
      </c>
      <c r="B5" s="172"/>
      <c r="C5" s="172" t="s">
        <v>512</v>
      </c>
      <c r="D5" s="172"/>
      <c r="E5" s="172"/>
    </row>
    <row r="6" spans="1:5" s="170" customFormat="1" ht="14.25" customHeight="1">
      <c r="A6" s="173" t="s">
        <v>330</v>
      </c>
      <c r="B6" s="173" t="s">
        <v>331</v>
      </c>
      <c r="C6" s="173" t="s">
        <v>316</v>
      </c>
      <c r="D6" s="173" t="s">
        <v>336</v>
      </c>
      <c r="E6" s="173" t="s">
        <v>337</v>
      </c>
    </row>
    <row r="7" spans="1:10" s="170" customFormat="1" ht="14.25" customHeight="1">
      <c r="A7" s="174" t="s">
        <v>448</v>
      </c>
      <c r="B7" s="175"/>
      <c r="C7" s="176">
        <f>SUM(C8,C18,C35)</f>
        <v>74.17999999999999</v>
      </c>
      <c r="D7" s="176">
        <f>SUM(D8,D18,D35)</f>
        <v>62.00999999999999</v>
      </c>
      <c r="E7" s="176">
        <f>SUM(E8,E18,E35)</f>
        <v>12.170000000000002</v>
      </c>
      <c r="J7" s="171"/>
    </row>
    <row r="8" spans="1:7" s="170" customFormat="1" ht="14.25" customHeight="1">
      <c r="A8" s="177" t="s">
        <v>338</v>
      </c>
      <c r="B8" s="178" t="s">
        <v>339</v>
      </c>
      <c r="C8" s="176">
        <f>SUM(D8:E8)</f>
        <v>62.00999999999999</v>
      </c>
      <c r="D8" s="179">
        <f>SUM(D9:D17)</f>
        <v>62.00999999999999</v>
      </c>
      <c r="E8" s="179">
        <f>SUM(E9:E17)</f>
        <v>0</v>
      </c>
      <c r="G8" s="171"/>
    </row>
    <row r="9" spans="1:11" s="170" customFormat="1" ht="14.25" customHeight="1">
      <c r="A9" s="177" t="s">
        <v>340</v>
      </c>
      <c r="B9" s="178" t="s">
        <v>341</v>
      </c>
      <c r="C9" s="176">
        <f>SUM(D9:E9)</f>
        <v>13.38</v>
      </c>
      <c r="D9" s="180">
        <v>13.38</v>
      </c>
      <c r="E9" s="180"/>
      <c r="F9" s="171"/>
      <c r="G9" s="171"/>
      <c r="K9" s="171"/>
    </row>
    <row r="10" spans="1:8" s="170" customFormat="1" ht="14.25" customHeight="1">
      <c r="A10" s="177" t="s">
        <v>342</v>
      </c>
      <c r="B10" s="178" t="s">
        <v>343</v>
      </c>
      <c r="C10" s="176">
        <f aca="true" t="shared" si="0" ref="C10:C36">SUM(D10:E10)</f>
        <v>14.41</v>
      </c>
      <c r="D10" s="180">
        <v>14.41</v>
      </c>
      <c r="E10" s="180"/>
      <c r="F10" s="171"/>
      <c r="H10" s="171"/>
    </row>
    <row r="11" spans="1:8" s="170" customFormat="1" ht="14.25" customHeight="1">
      <c r="A11" s="177" t="s">
        <v>344</v>
      </c>
      <c r="B11" s="178" t="s">
        <v>345</v>
      </c>
      <c r="C11" s="176">
        <f t="shared" si="0"/>
        <v>13.6</v>
      </c>
      <c r="D11" s="180">
        <v>13.6</v>
      </c>
      <c r="E11" s="180"/>
      <c r="F11" s="171"/>
      <c r="H11" s="171"/>
    </row>
    <row r="12" spans="1:10" s="170" customFormat="1" ht="14.25" customHeight="1">
      <c r="A12" s="177" t="s">
        <v>346</v>
      </c>
      <c r="B12" s="178" t="s">
        <v>347</v>
      </c>
      <c r="C12" s="176">
        <f t="shared" si="0"/>
        <v>4.43</v>
      </c>
      <c r="D12" s="180">
        <v>4.43</v>
      </c>
      <c r="E12" s="180"/>
      <c r="F12" s="171"/>
      <c r="J12" s="171"/>
    </row>
    <row r="13" spans="1:11" s="170" customFormat="1" ht="14.25" customHeight="1">
      <c r="A13" s="177" t="s">
        <v>348</v>
      </c>
      <c r="B13" s="178" t="s">
        <v>349</v>
      </c>
      <c r="C13" s="176">
        <f t="shared" si="0"/>
        <v>2.22</v>
      </c>
      <c r="D13" s="180">
        <v>2.22</v>
      </c>
      <c r="E13" s="180"/>
      <c r="F13" s="171"/>
      <c r="G13" s="171"/>
      <c r="K13" s="171"/>
    </row>
    <row r="14" spans="1:11" s="170" customFormat="1" ht="14.25" customHeight="1">
      <c r="A14" s="177" t="s">
        <v>350</v>
      </c>
      <c r="B14" s="178" t="s">
        <v>351</v>
      </c>
      <c r="C14" s="176">
        <f t="shared" si="0"/>
        <v>3.48</v>
      </c>
      <c r="D14" s="180">
        <v>3.48</v>
      </c>
      <c r="E14" s="180"/>
      <c r="F14" s="171"/>
      <c r="G14" s="171"/>
      <c r="H14" s="171"/>
      <c r="K14" s="171"/>
    </row>
    <row r="15" spans="1:11" s="170" customFormat="1" ht="14.25" customHeight="1">
      <c r="A15" s="177" t="s">
        <v>352</v>
      </c>
      <c r="B15" s="178" t="s">
        <v>353</v>
      </c>
      <c r="C15" s="176">
        <f t="shared" si="0"/>
        <v>0.23</v>
      </c>
      <c r="D15" s="180">
        <v>0.23</v>
      </c>
      <c r="E15" s="180"/>
      <c r="F15" s="171"/>
      <c r="G15" s="171"/>
      <c r="K15" s="171"/>
    </row>
    <row r="16" spans="1:11" s="170" customFormat="1" ht="14.25" customHeight="1">
      <c r="A16" s="177" t="s">
        <v>354</v>
      </c>
      <c r="B16" s="178" t="s">
        <v>355</v>
      </c>
      <c r="C16" s="176">
        <f t="shared" si="0"/>
        <v>3.59</v>
      </c>
      <c r="D16" s="180">
        <v>3.59</v>
      </c>
      <c r="E16" s="180"/>
      <c r="F16" s="171"/>
      <c r="G16" s="171"/>
      <c r="K16" s="171"/>
    </row>
    <row r="17" spans="1:11" s="170" customFormat="1" ht="14.25" customHeight="1">
      <c r="A17" s="177" t="s">
        <v>356</v>
      </c>
      <c r="B17" s="178" t="s">
        <v>357</v>
      </c>
      <c r="C17" s="176">
        <f t="shared" si="0"/>
        <v>6.67</v>
      </c>
      <c r="D17" s="180">
        <v>6.67</v>
      </c>
      <c r="E17" s="180"/>
      <c r="F17" s="171"/>
      <c r="G17" s="171"/>
      <c r="K17" s="171"/>
    </row>
    <row r="18" spans="1:7" s="170" customFormat="1" ht="14.25" customHeight="1">
      <c r="A18" s="177" t="s">
        <v>358</v>
      </c>
      <c r="B18" s="178" t="s">
        <v>359</v>
      </c>
      <c r="C18" s="176">
        <f t="shared" si="0"/>
        <v>12.170000000000002</v>
      </c>
      <c r="D18" s="179">
        <f>SUM(D19:D34)</f>
        <v>0</v>
      </c>
      <c r="E18" s="179">
        <f>SUM(E19:E34)</f>
        <v>12.170000000000002</v>
      </c>
      <c r="F18" s="171"/>
      <c r="G18" s="171"/>
    </row>
    <row r="19" spans="1:14" s="170" customFormat="1" ht="14.25" customHeight="1">
      <c r="A19" s="177" t="s">
        <v>360</v>
      </c>
      <c r="B19" s="181" t="s">
        <v>361</v>
      </c>
      <c r="C19" s="176">
        <f t="shared" si="0"/>
        <v>2</v>
      </c>
      <c r="D19" s="180"/>
      <c r="E19" s="180">
        <v>2</v>
      </c>
      <c r="F19" s="171"/>
      <c r="G19" s="171"/>
      <c r="H19" s="171"/>
      <c r="N19" s="171"/>
    </row>
    <row r="20" spans="1:7" s="170" customFormat="1" ht="14.25" customHeight="1">
      <c r="A20" s="177" t="s">
        <v>362</v>
      </c>
      <c r="B20" s="182" t="s">
        <v>363</v>
      </c>
      <c r="C20" s="176">
        <f t="shared" si="0"/>
        <v>0.5</v>
      </c>
      <c r="D20" s="180"/>
      <c r="E20" s="180">
        <v>0.5</v>
      </c>
      <c r="F20" s="171"/>
      <c r="G20" s="171"/>
    </row>
    <row r="21" spans="1:6" s="170" customFormat="1" ht="14.25" customHeight="1">
      <c r="A21" s="177" t="s">
        <v>364</v>
      </c>
      <c r="B21" s="182" t="s">
        <v>365</v>
      </c>
      <c r="C21" s="176">
        <f t="shared" si="0"/>
        <v>0.15</v>
      </c>
      <c r="D21" s="180"/>
      <c r="E21" s="180">
        <v>0.15</v>
      </c>
      <c r="F21" s="171"/>
    </row>
    <row r="22" spans="1:12" s="170" customFormat="1" ht="14.25" customHeight="1">
      <c r="A22" s="177" t="s">
        <v>366</v>
      </c>
      <c r="B22" s="182" t="s">
        <v>367</v>
      </c>
      <c r="C22" s="176">
        <f t="shared" si="0"/>
        <v>1</v>
      </c>
      <c r="D22" s="180"/>
      <c r="E22" s="180">
        <v>1</v>
      </c>
      <c r="F22" s="171"/>
      <c r="G22" s="171"/>
      <c r="I22" s="171"/>
      <c r="L22" s="171"/>
    </row>
    <row r="23" spans="1:8" s="170" customFormat="1" ht="14.25" customHeight="1">
      <c r="A23" s="177" t="s">
        <v>368</v>
      </c>
      <c r="B23" s="182" t="s">
        <v>369</v>
      </c>
      <c r="C23" s="176">
        <f t="shared" si="0"/>
        <v>0.35</v>
      </c>
      <c r="D23" s="180"/>
      <c r="E23" s="180">
        <v>0.35</v>
      </c>
      <c r="F23" s="171"/>
      <c r="G23" s="171"/>
      <c r="H23" s="171"/>
    </row>
    <row r="24" spans="1:7" s="170" customFormat="1" ht="14.25" customHeight="1">
      <c r="A24" s="177" t="s">
        <v>370</v>
      </c>
      <c r="B24" s="182" t="s">
        <v>371</v>
      </c>
      <c r="C24" s="176">
        <f t="shared" si="0"/>
        <v>0.3</v>
      </c>
      <c r="D24" s="180"/>
      <c r="E24" s="180">
        <v>0.3</v>
      </c>
      <c r="F24" s="171"/>
      <c r="G24" s="171"/>
    </row>
    <row r="25" spans="1:7" s="170" customFormat="1" ht="14.25" customHeight="1">
      <c r="A25" s="177" t="s">
        <v>372</v>
      </c>
      <c r="B25" s="181" t="s">
        <v>373</v>
      </c>
      <c r="C25" s="176">
        <f t="shared" si="0"/>
        <v>2</v>
      </c>
      <c r="D25" s="180"/>
      <c r="E25" s="180">
        <v>2</v>
      </c>
      <c r="F25" s="171"/>
      <c r="G25" s="171"/>
    </row>
    <row r="26" spans="1:11" s="170" customFormat="1" ht="14.25" customHeight="1">
      <c r="A26" s="177" t="s">
        <v>374</v>
      </c>
      <c r="B26" s="182" t="s">
        <v>375</v>
      </c>
      <c r="C26" s="176">
        <f t="shared" si="0"/>
        <v>0.2</v>
      </c>
      <c r="D26" s="180"/>
      <c r="E26" s="180">
        <v>0.2</v>
      </c>
      <c r="F26" s="171"/>
      <c r="G26" s="171"/>
      <c r="H26" s="171"/>
      <c r="K26" s="171"/>
    </row>
    <row r="27" spans="1:10" s="170" customFormat="1" ht="14.25" customHeight="1">
      <c r="A27" s="177" t="s">
        <v>376</v>
      </c>
      <c r="B27" s="182" t="s">
        <v>377</v>
      </c>
      <c r="C27" s="176">
        <f t="shared" si="0"/>
        <v>0.2</v>
      </c>
      <c r="D27" s="180"/>
      <c r="E27" s="180">
        <v>0.2</v>
      </c>
      <c r="F27" s="171"/>
      <c r="G27" s="171"/>
      <c r="H27" s="171"/>
      <c r="I27" s="171"/>
      <c r="J27" s="171"/>
    </row>
    <row r="28" spans="1:8" s="170" customFormat="1" ht="14.25" customHeight="1">
      <c r="A28" s="177" t="s">
        <v>378</v>
      </c>
      <c r="B28" s="182" t="s">
        <v>379</v>
      </c>
      <c r="C28" s="176">
        <f t="shared" si="0"/>
        <v>0.2</v>
      </c>
      <c r="D28" s="180"/>
      <c r="E28" s="180">
        <v>0.2</v>
      </c>
      <c r="F28" s="171"/>
      <c r="G28" s="171"/>
      <c r="H28" s="171"/>
    </row>
    <row r="29" spans="1:9" s="170" customFormat="1" ht="14.25" customHeight="1">
      <c r="A29" s="177" t="s">
        <v>380</v>
      </c>
      <c r="B29" s="182" t="s">
        <v>381</v>
      </c>
      <c r="C29" s="176">
        <f t="shared" si="0"/>
        <v>0.2</v>
      </c>
      <c r="D29" s="180"/>
      <c r="E29" s="180">
        <v>0.2</v>
      </c>
      <c r="F29" s="171"/>
      <c r="I29" s="171"/>
    </row>
    <row r="30" spans="1:19" s="170" customFormat="1" ht="14.25" customHeight="1">
      <c r="A30" s="177" t="s">
        <v>382</v>
      </c>
      <c r="B30" s="182" t="s">
        <v>383</v>
      </c>
      <c r="C30" s="176">
        <f t="shared" si="0"/>
        <v>0.3</v>
      </c>
      <c r="D30" s="180"/>
      <c r="E30" s="180">
        <v>0.3</v>
      </c>
      <c r="F30" s="171"/>
      <c r="G30" s="171"/>
      <c r="J30" s="171"/>
      <c r="S30" s="171"/>
    </row>
    <row r="31" spans="1:9" s="170" customFormat="1" ht="14.25" customHeight="1">
      <c r="A31" s="177" t="s">
        <v>384</v>
      </c>
      <c r="B31" s="181" t="s">
        <v>385</v>
      </c>
      <c r="C31" s="176">
        <f t="shared" si="0"/>
        <v>0.36</v>
      </c>
      <c r="D31" s="180"/>
      <c r="E31" s="180">
        <v>0.36</v>
      </c>
      <c r="F31" s="171"/>
      <c r="G31" s="171"/>
      <c r="H31" s="171"/>
      <c r="I31" s="171"/>
    </row>
    <row r="32" spans="1:7" s="170" customFormat="1" ht="14.25" customHeight="1">
      <c r="A32" s="177" t="s">
        <v>386</v>
      </c>
      <c r="B32" s="182" t="s">
        <v>387</v>
      </c>
      <c r="C32" s="176">
        <f t="shared" si="0"/>
        <v>0.4</v>
      </c>
      <c r="D32" s="180"/>
      <c r="E32" s="180">
        <v>0.4</v>
      </c>
      <c r="F32" s="171"/>
      <c r="G32" s="171"/>
    </row>
    <row r="33" spans="1:16" s="170" customFormat="1" ht="14.25" customHeight="1">
      <c r="A33" s="177" t="s">
        <v>388</v>
      </c>
      <c r="B33" s="182" t="s">
        <v>389</v>
      </c>
      <c r="C33" s="176">
        <f t="shared" si="0"/>
        <v>3.71</v>
      </c>
      <c r="D33" s="180"/>
      <c r="E33" s="180">
        <v>3.71</v>
      </c>
      <c r="F33" s="171"/>
      <c r="G33" s="171"/>
      <c r="H33" s="171"/>
      <c r="P33" s="171"/>
    </row>
    <row r="34" spans="1:9" s="170" customFormat="1" ht="14.25" customHeight="1">
      <c r="A34" s="177" t="s">
        <v>390</v>
      </c>
      <c r="B34" s="182" t="s">
        <v>391</v>
      </c>
      <c r="C34" s="176">
        <f t="shared" si="0"/>
        <v>0.3</v>
      </c>
      <c r="D34" s="180"/>
      <c r="E34" s="180">
        <v>0.3</v>
      </c>
      <c r="F34" s="171"/>
      <c r="G34" s="171"/>
      <c r="H34" s="171"/>
      <c r="I34" s="171"/>
    </row>
    <row r="35" spans="1:8" s="170" customFormat="1" ht="14.25" customHeight="1">
      <c r="A35" s="177" t="s">
        <v>392</v>
      </c>
      <c r="B35" s="178" t="s">
        <v>393</v>
      </c>
      <c r="C35" s="176">
        <f t="shared" si="0"/>
        <v>0</v>
      </c>
      <c r="D35" s="179">
        <f>SUM(D36:D36)</f>
        <v>0</v>
      </c>
      <c r="E35" s="179">
        <f>SUM(E36:E36)</f>
        <v>0</v>
      </c>
      <c r="F35" s="171"/>
      <c r="H35" s="171"/>
    </row>
    <row r="36" spans="1:7" s="170" customFormat="1" ht="14.25" customHeight="1">
      <c r="A36" s="177" t="s">
        <v>394</v>
      </c>
      <c r="B36" s="182" t="s">
        <v>395</v>
      </c>
      <c r="C36" s="176">
        <f t="shared" si="0"/>
        <v>0</v>
      </c>
      <c r="D36" s="180"/>
      <c r="E36" s="180"/>
      <c r="F36" s="171"/>
      <c r="G36" s="171"/>
    </row>
    <row r="37" spans="3:5" s="170" customFormat="1" ht="19.5" customHeight="1">
      <c r="C37" s="171"/>
      <c r="D37" s="171"/>
      <c r="E37" s="171"/>
    </row>
    <row r="38" spans="4:14" ht="19.5" customHeight="1">
      <c r="D38" s="41"/>
      <c r="E38" s="41"/>
      <c r="F38" s="41"/>
      <c r="N38" s="41"/>
    </row>
  </sheetData>
  <sheetProtection/>
  <mergeCells count="3">
    <mergeCell ref="A5:B5"/>
    <mergeCell ref="C5:E5"/>
    <mergeCell ref="A7:B7"/>
  </mergeCells>
  <printOptions horizontalCentered="1"/>
  <pageMargins left="0" right="0" top="0.1968503937007874" bottom="0.787401574803149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H13" sqref="H13"/>
    </sheetView>
  </sheetViews>
  <sheetFormatPr defaultColWidth="6.875" defaultRowHeight="12.75" customHeight="1"/>
  <cols>
    <col min="1" max="5" width="11.625" style="34" hidden="1" customWidth="1"/>
    <col min="6" max="6" width="16.50390625" style="34" hidden="1" customWidth="1"/>
    <col min="7" max="7" width="19.625" style="34" customWidth="1"/>
    <col min="8" max="8" width="24.25390625" style="34" customWidth="1"/>
    <col min="9" max="9" width="19.625" style="34" customWidth="1"/>
    <col min="10" max="10" width="22.625" style="34" customWidth="1"/>
    <col min="11" max="11" width="24.25390625" style="34" customWidth="1"/>
    <col min="12" max="12" width="19.625" style="34" customWidth="1"/>
    <col min="13" max="16384" width="6.875" style="34" customWidth="1"/>
  </cols>
  <sheetData>
    <row r="1" spans="1:12" ht="19.5" customHeight="1">
      <c r="A1" s="33" t="s">
        <v>452</v>
      </c>
      <c r="G1" s="167" t="s">
        <v>454</v>
      </c>
      <c r="L1" s="51"/>
    </row>
    <row r="2" spans="1:12" ht="42" customHeight="1">
      <c r="A2" s="52" t="s">
        <v>427</v>
      </c>
      <c r="B2" s="35"/>
      <c r="C2" s="35"/>
      <c r="D2" s="35"/>
      <c r="E2" s="35"/>
      <c r="F2" s="35"/>
      <c r="G2" s="183" t="s">
        <v>498</v>
      </c>
      <c r="H2" s="184"/>
      <c r="I2" s="184"/>
      <c r="J2" s="184"/>
      <c r="K2" s="184"/>
      <c r="L2" s="184"/>
    </row>
    <row r="3" spans="1:12" ht="19.5" customHeight="1">
      <c r="A3" s="36"/>
      <c r="B3" s="35"/>
      <c r="C3" s="35"/>
      <c r="D3" s="35"/>
      <c r="E3" s="35"/>
      <c r="F3" s="35"/>
      <c r="G3" s="35"/>
      <c r="H3" s="35"/>
      <c r="I3" s="35"/>
      <c r="J3" s="35"/>
      <c r="K3" s="35"/>
      <c r="L3" s="35"/>
    </row>
    <row r="4" spans="1:12" ht="19.5" customHeight="1">
      <c r="A4" s="45"/>
      <c r="B4" s="45"/>
      <c r="C4" s="45"/>
      <c r="D4" s="45"/>
      <c r="E4" s="45"/>
      <c r="F4" s="45"/>
      <c r="G4" s="45"/>
      <c r="H4" s="45"/>
      <c r="I4" s="45"/>
      <c r="J4" s="45"/>
      <c r="K4" s="45"/>
      <c r="L4" s="53" t="s">
        <v>311</v>
      </c>
    </row>
    <row r="5" spans="1:12" ht="28.5" customHeight="1">
      <c r="A5" s="145" t="s">
        <v>426</v>
      </c>
      <c r="B5" s="145"/>
      <c r="C5" s="145"/>
      <c r="D5" s="145"/>
      <c r="E5" s="145"/>
      <c r="F5" s="148"/>
      <c r="G5" s="145" t="s">
        <v>425</v>
      </c>
      <c r="H5" s="145"/>
      <c r="I5" s="145"/>
      <c r="J5" s="145"/>
      <c r="K5" s="145"/>
      <c r="L5" s="145"/>
    </row>
    <row r="6" spans="1:12" ht="28.5" customHeight="1">
      <c r="A6" s="149" t="s">
        <v>316</v>
      </c>
      <c r="B6" s="151" t="s">
        <v>396</v>
      </c>
      <c r="C6" s="149" t="s">
        <v>397</v>
      </c>
      <c r="D6" s="149"/>
      <c r="E6" s="149"/>
      <c r="F6" s="153" t="s">
        <v>398</v>
      </c>
      <c r="G6" s="145" t="s">
        <v>316</v>
      </c>
      <c r="H6" s="154" t="s">
        <v>473</v>
      </c>
      <c r="I6" s="145" t="s">
        <v>397</v>
      </c>
      <c r="J6" s="145"/>
      <c r="K6" s="145"/>
      <c r="L6" s="145" t="s">
        <v>475</v>
      </c>
    </row>
    <row r="7" spans="1:12" ht="28.5" customHeight="1">
      <c r="A7" s="150"/>
      <c r="B7" s="152"/>
      <c r="C7" s="54" t="s">
        <v>332</v>
      </c>
      <c r="D7" s="55" t="s">
        <v>399</v>
      </c>
      <c r="E7" s="55" t="s">
        <v>400</v>
      </c>
      <c r="F7" s="150"/>
      <c r="G7" s="145"/>
      <c r="H7" s="154"/>
      <c r="I7" s="46" t="s">
        <v>332</v>
      </c>
      <c r="J7" s="96" t="s">
        <v>399</v>
      </c>
      <c r="K7" s="96" t="s">
        <v>474</v>
      </c>
      <c r="L7" s="145"/>
    </row>
    <row r="8" spans="1:12" ht="28.5" customHeight="1">
      <c r="A8" s="56"/>
      <c r="B8" s="56"/>
      <c r="C8" s="56"/>
      <c r="D8" s="56"/>
      <c r="E8" s="56"/>
      <c r="F8" s="57"/>
      <c r="G8" s="121">
        <f>SUM(H8:I8,L8)</f>
        <v>0.2</v>
      </c>
      <c r="H8" s="47"/>
      <c r="I8" s="120">
        <f>SUM(J8:K8)</f>
        <v>0</v>
      </c>
      <c r="J8" s="59"/>
      <c r="K8" s="58"/>
      <c r="L8" s="47">
        <v>0.2</v>
      </c>
    </row>
    <row r="9" spans="2:12" ht="22.5" customHeight="1">
      <c r="B9" s="41"/>
      <c r="G9" s="41"/>
      <c r="H9" s="41"/>
      <c r="I9" s="41"/>
      <c r="J9" s="41"/>
      <c r="K9" s="41"/>
      <c r="L9" s="41"/>
    </row>
    <row r="10" spans="7:12" ht="12.75" customHeight="1">
      <c r="G10" s="41"/>
      <c r="H10" s="41"/>
      <c r="I10" s="41"/>
      <c r="J10" s="41"/>
      <c r="K10" s="41"/>
      <c r="L10" s="41"/>
    </row>
    <row r="11" spans="7:12" ht="12.75" customHeight="1">
      <c r="G11" s="41"/>
      <c r="H11" s="41"/>
      <c r="I11" s="41"/>
      <c r="J11" s="41"/>
      <c r="K11" s="41"/>
      <c r="L11" s="41"/>
    </row>
    <row r="12" spans="7:12" ht="12.75" customHeight="1">
      <c r="G12" s="41"/>
      <c r="H12" s="41"/>
      <c r="I12" s="41"/>
      <c r="L12" s="41"/>
    </row>
    <row r="13" spans="6:11" ht="12.75" customHeight="1">
      <c r="F13" s="41"/>
      <c r="G13" s="41"/>
      <c r="H13" s="41"/>
      <c r="I13" s="41"/>
      <c r="J13" s="41"/>
      <c r="K13" s="41"/>
    </row>
    <row r="14" spans="4:9" ht="12.75" customHeight="1">
      <c r="D14" s="41"/>
      <c r="G14" s="41"/>
      <c r="H14" s="41"/>
      <c r="I14" s="41"/>
    </row>
    <row r="15" ht="12.75" customHeight="1">
      <c r="J15" s="41"/>
    </row>
    <row r="16" spans="11:12" ht="12.75" customHeight="1">
      <c r="K16" s="41"/>
      <c r="L16" s="41"/>
    </row>
    <row r="20" ht="12.75" customHeight="1">
      <c r="H20" s="41"/>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zoomScalePageLayoutView="0" workbookViewId="0" topLeftCell="A1">
      <selection activeCell="E9" sqref="E9"/>
    </sheetView>
  </sheetViews>
  <sheetFormatPr defaultColWidth="6.875" defaultRowHeight="12.75" customHeight="1"/>
  <cols>
    <col min="1" max="1" width="19.50390625" style="34" customWidth="1"/>
    <col min="2" max="2" width="67.875" style="34" customWidth="1"/>
    <col min="3" max="3" width="18.25390625" style="34" customWidth="1"/>
    <col min="4" max="4" width="20.875" style="34" customWidth="1"/>
    <col min="5" max="5" width="20.75390625" style="34" customWidth="1"/>
    <col min="6" max="16384" width="6.875" style="34" customWidth="1"/>
  </cols>
  <sheetData>
    <row r="1" spans="1:5" ht="19.5" customHeight="1">
      <c r="A1" s="167" t="s">
        <v>455</v>
      </c>
      <c r="E1" s="60"/>
    </row>
    <row r="2" spans="1:5" ht="42.75" customHeight="1">
      <c r="A2" s="186" t="s">
        <v>499</v>
      </c>
      <c r="B2" s="185"/>
      <c r="C2" s="185"/>
      <c r="D2" s="185"/>
      <c r="E2" s="185"/>
    </row>
    <row r="3" spans="1:5" ht="19.5" customHeight="1">
      <c r="A3" s="35"/>
      <c r="B3" s="35"/>
      <c r="C3" s="35"/>
      <c r="D3" s="35"/>
      <c r="E3" s="35"/>
    </row>
    <row r="4" spans="1:5" ht="19.5" customHeight="1">
      <c r="A4" s="61"/>
      <c r="B4" s="62"/>
      <c r="C4" s="62"/>
      <c r="D4" s="62"/>
      <c r="E4" s="63" t="s">
        <v>311</v>
      </c>
    </row>
    <row r="5" spans="1:5" ht="19.5" customHeight="1">
      <c r="A5" s="145" t="s">
        <v>330</v>
      </c>
      <c r="B5" s="148" t="s">
        <v>331</v>
      </c>
      <c r="C5" s="145" t="s">
        <v>401</v>
      </c>
      <c r="D5" s="145"/>
      <c r="E5" s="145"/>
    </row>
    <row r="6" spans="1:5" ht="19.5" customHeight="1">
      <c r="A6" s="150"/>
      <c r="B6" s="150"/>
      <c r="C6" s="54" t="s">
        <v>316</v>
      </c>
      <c r="D6" s="54" t="s">
        <v>333</v>
      </c>
      <c r="E6" s="54" t="s">
        <v>334</v>
      </c>
    </row>
    <row r="7" spans="1:5" ht="19.5" customHeight="1">
      <c r="A7" s="146" t="s">
        <v>447</v>
      </c>
      <c r="B7" s="147"/>
      <c r="C7" s="47"/>
      <c r="D7" s="47"/>
      <c r="E7" s="47"/>
    </row>
    <row r="8" spans="1:5" ht="19.5" customHeight="1">
      <c r="A8" s="128" t="s">
        <v>463</v>
      </c>
      <c r="B8" s="64" t="s">
        <v>464</v>
      </c>
      <c r="C8" s="47"/>
      <c r="D8" s="47"/>
      <c r="E8" s="47"/>
    </row>
    <row r="9" spans="1:5" ht="19.5" customHeight="1">
      <c r="A9" s="128" t="s">
        <v>465</v>
      </c>
      <c r="B9" s="64" t="s">
        <v>466</v>
      </c>
      <c r="C9" s="118">
        <f aca="true" t="shared" si="0" ref="C9:C16">SUM(D9:E9)</f>
        <v>0</v>
      </c>
      <c r="D9" s="118">
        <f>SUM(D10:D12)</f>
        <v>0</v>
      </c>
      <c r="E9" s="118">
        <f>SUM(E10:E12)</f>
        <v>0</v>
      </c>
    </row>
    <row r="10" spans="1:5" ht="19.5" customHeight="1">
      <c r="A10" s="128" t="s">
        <v>467</v>
      </c>
      <c r="B10" s="64" t="s">
        <v>468</v>
      </c>
      <c r="C10" s="118">
        <f t="shared" si="0"/>
        <v>0</v>
      </c>
      <c r="D10" s="47"/>
      <c r="E10" s="47"/>
    </row>
    <row r="11" spans="1:5" ht="19.5" customHeight="1">
      <c r="A11" s="128" t="s">
        <v>469</v>
      </c>
      <c r="B11" s="64" t="s">
        <v>470</v>
      </c>
      <c r="C11" s="118">
        <f t="shared" si="0"/>
        <v>0</v>
      </c>
      <c r="D11" s="47"/>
      <c r="E11" s="47"/>
    </row>
    <row r="12" spans="1:5" ht="19.5" customHeight="1">
      <c r="A12" s="128" t="s">
        <v>471</v>
      </c>
      <c r="B12" s="64" t="s">
        <v>472</v>
      </c>
      <c r="C12" s="118">
        <f t="shared" si="0"/>
        <v>0</v>
      </c>
      <c r="D12" s="47"/>
      <c r="E12" s="47"/>
    </row>
    <row r="13" spans="1:5" ht="19.5" customHeight="1">
      <c r="A13" s="119"/>
      <c r="B13" s="64"/>
      <c r="C13" s="47">
        <f t="shared" si="0"/>
        <v>0</v>
      </c>
      <c r="D13" s="47"/>
      <c r="E13" s="47"/>
    </row>
    <row r="14" spans="1:5" ht="19.5" customHeight="1">
      <c r="A14" s="119"/>
      <c r="B14" s="64"/>
      <c r="C14" s="47">
        <f t="shared" si="0"/>
        <v>0</v>
      </c>
      <c r="D14" s="47"/>
      <c r="E14" s="47"/>
    </row>
    <row r="15" spans="1:5" ht="19.5" customHeight="1">
      <c r="A15" s="119"/>
      <c r="B15" s="64"/>
      <c r="C15" s="47">
        <f t="shared" si="0"/>
        <v>0</v>
      </c>
      <c r="D15" s="47"/>
      <c r="E15" s="47"/>
    </row>
    <row r="16" spans="1:5" ht="19.5" customHeight="1">
      <c r="A16" s="119"/>
      <c r="B16" s="64"/>
      <c r="C16" s="47">
        <f t="shared" si="0"/>
        <v>0</v>
      </c>
      <c r="D16" s="47"/>
      <c r="E16" s="47"/>
    </row>
    <row r="17" spans="1:5" ht="20.25" customHeight="1">
      <c r="A17" s="98" t="s">
        <v>460</v>
      </c>
      <c r="B17" s="41"/>
      <c r="C17" s="41"/>
      <c r="D17" s="41"/>
      <c r="E17" s="41"/>
    </row>
    <row r="18" spans="1:5" ht="20.25" customHeight="1">
      <c r="A18" s="41"/>
      <c r="B18" s="41"/>
      <c r="C18" s="41"/>
      <c r="D18" s="41"/>
      <c r="E18" s="41"/>
    </row>
    <row r="19" spans="1:5" ht="12.75" customHeight="1">
      <c r="A19" s="41"/>
      <c r="B19" s="41"/>
      <c r="C19" s="41"/>
      <c r="E19" s="41"/>
    </row>
    <row r="20" spans="1:5" ht="12.75" customHeight="1">
      <c r="A20" s="41"/>
      <c r="B20" s="41"/>
      <c r="C20" s="41"/>
      <c r="D20" s="41"/>
      <c r="E20" s="41"/>
    </row>
    <row r="21" spans="1:5" ht="12.75" customHeight="1">
      <c r="A21" s="41"/>
      <c r="B21" s="41"/>
      <c r="C21" s="41"/>
      <c r="E21" s="41"/>
    </row>
    <row r="22" spans="1:5" ht="12.75" customHeight="1">
      <c r="A22" s="41"/>
      <c r="B22" s="41"/>
      <c r="D22" s="41"/>
      <c r="E22" s="41"/>
    </row>
    <row r="23" spans="1:5" ht="12.75" customHeight="1">
      <c r="A23" s="41"/>
      <c r="E23" s="41"/>
    </row>
    <row r="24" ht="12.75" customHeight="1">
      <c r="B24" s="41"/>
    </row>
    <row r="25" ht="12.75" customHeight="1">
      <c r="B25" s="41"/>
    </row>
    <row r="26" ht="12.75" customHeight="1">
      <c r="B26" s="41"/>
    </row>
    <row r="27" ht="12.75" customHeight="1">
      <c r="B27" s="41"/>
    </row>
    <row r="28" ht="12.75" customHeight="1">
      <c r="B28" s="41"/>
    </row>
    <row r="29" ht="12.75" customHeight="1">
      <c r="B29" s="41"/>
    </row>
    <row r="31" ht="12.75" customHeight="1">
      <c r="B31" s="41"/>
    </row>
    <row r="32" ht="12.75" customHeight="1">
      <c r="B32" s="41"/>
    </row>
    <row r="34" ht="12.75" customHeight="1">
      <c r="B34" s="41"/>
    </row>
    <row r="35" ht="12.75" customHeight="1">
      <c r="B35" s="41"/>
    </row>
    <row r="36" ht="12.75" customHeight="1">
      <c r="D36" s="41"/>
    </row>
  </sheetData>
  <sheetProtection/>
  <mergeCells count="5">
    <mergeCell ref="A7:B7"/>
    <mergeCell ref="A2:E2"/>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zoomScalePageLayoutView="0" workbookViewId="0" topLeftCell="A1">
      <selection activeCell="B13" sqref="B13"/>
    </sheetView>
  </sheetViews>
  <sheetFormatPr defaultColWidth="6.875" defaultRowHeight="19.5" customHeight="1"/>
  <cols>
    <col min="1" max="4" width="34.50390625" style="34" customWidth="1"/>
    <col min="5" max="159" width="6.75390625" style="34" customWidth="1"/>
    <col min="160" max="16384" width="6.875" style="34" customWidth="1"/>
  </cols>
  <sheetData>
    <row r="1" spans="1:251" ht="19.5" customHeight="1">
      <c r="A1" s="167" t="s">
        <v>456</v>
      </c>
      <c r="B1" s="65"/>
      <c r="C1" s="66"/>
      <c r="D1" s="60"/>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row>
    <row r="2" spans="1:251" ht="38.25" customHeight="1">
      <c r="A2" s="186" t="s">
        <v>500</v>
      </c>
      <c r="B2" s="185"/>
      <c r="C2" s="185"/>
      <c r="D2" s="16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row>
    <row r="3" spans="1:251" ht="12.75" customHeight="1">
      <c r="A3" s="67"/>
      <c r="B3" s="67"/>
      <c r="C3" s="68"/>
      <c r="D3" s="67"/>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row>
    <row r="4" spans="1:251" ht="19.5" customHeight="1">
      <c r="A4" s="37"/>
      <c r="B4" s="69"/>
      <c r="C4" s="70"/>
      <c r="D4" s="53" t="s">
        <v>311</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row>
    <row r="5" spans="1:251" ht="23.25" customHeight="1">
      <c r="A5" s="145" t="s">
        <v>312</v>
      </c>
      <c r="B5" s="145"/>
      <c r="C5" s="145" t="s">
        <v>313</v>
      </c>
      <c r="D5" s="145"/>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row>
    <row r="6" spans="1:251" ht="24" customHeight="1">
      <c r="A6" s="40" t="s">
        <v>314</v>
      </c>
      <c r="B6" s="71" t="s">
        <v>315</v>
      </c>
      <c r="C6" s="40" t="s">
        <v>314</v>
      </c>
      <c r="D6" s="40" t="s">
        <v>315</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row>
    <row r="7" spans="1:251" ht="19.5" customHeight="1">
      <c r="A7" s="72" t="s">
        <v>412</v>
      </c>
      <c r="B7" s="118">
        <f>'1 财政拨款收支总表'!B8</f>
        <v>89.18</v>
      </c>
      <c r="C7" s="140" t="s">
        <v>502</v>
      </c>
      <c r="D7" s="73"/>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row>
    <row r="8" spans="1:251" ht="19.5" customHeight="1">
      <c r="A8" s="74" t="s">
        <v>402</v>
      </c>
      <c r="B8" s="118">
        <f>'1 财政拨款收支总表'!B9</f>
        <v>0</v>
      </c>
      <c r="C8" s="75" t="s">
        <v>503</v>
      </c>
      <c r="D8" s="7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row>
    <row r="9" spans="1:251" ht="19.5" customHeight="1">
      <c r="A9" s="77" t="s">
        <v>403</v>
      </c>
      <c r="B9" s="118">
        <f>'1 财政拨款收支总表'!B10</f>
        <v>0</v>
      </c>
      <c r="C9" s="75" t="s">
        <v>504</v>
      </c>
      <c r="D9" s="7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row>
    <row r="10" spans="1:251" ht="19.5" customHeight="1">
      <c r="A10" s="78" t="s">
        <v>421</v>
      </c>
      <c r="B10" s="79"/>
      <c r="C10" s="75" t="s">
        <v>505</v>
      </c>
      <c r="D10" s="7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row>
    <row r="11" spans="1:251" ht="19.5" customHeight="1">
      <c r="A11" s="78" t="s">
        <v>422</v>
      </c>
      <c r="B11" s="79"/>
      <c r="C11" s="75" t="s">
        <v>506</v>
      </c>
      <c r="D11" s="7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row>
    <row r="12" spans="1:251" ht="19.5" customHeight="1">
      <c r="A12" s="78" t="s">
        <v>423</v>
      </c>
      <c r="B12" s="47"/>
      <c r="C12" s="80" t="s">
        <v>507</v>
      </c>
      <c r="D12" s="76">
        <v>82.56</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row>
    <row r="13" spans="1:251" ht="19.5" customHeight="1">
      <c r="A13" s="78"/>
      <c r="B13" s="81"/>
      <c r="C13" s="80" t="s">
        <v>508</v>
      </c>
      <c r="D13" s="76">
        <v>3.48</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row>
    <row r="14" spans="1:251" ht="19.5" customHeight="1">
      <c r="A14" s="78"/>
      <c r="B14" s="81"/>
      <c r="C14" s="80" t="s">
        <v>509</v>
      </c>
      <c r="D14" s="7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row>
    <row r="15" spans="1:251" ht="19.5" customHeight="1">
      <c r="A15" s="78"/>
      <c r="B15" s="49"/>
      <c r="C15" s="75" t="s">
        <v>428</v>
      </c>
      <c r="D15" s="7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row>
    <row r="16" spans="1:251" ht="19.5" customHeight="1">
      <c r="A16" s="78"/>
      <c r="B16" s="49"/>
      <c r="C16" s="75" t="s">
        <v>429</v>
      </c>
      <c r="D16" s="7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row>
    <row r="17" spans="1:251" ht="19.5" customHeight="1">
      <c r="A17" s="78"/>
      <c r="B17" s="49"/>
      <c r="C17" s="75" t="s">
        <v>510</v>
      </c>
      <c r="D17" s="7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row>
    <row r="18" spans="1:251" ht="19.5" customHeight="1">
      <c r="A18" s="78"/>
      <c r="B18" s="49"/>
      <c r="C18" s="75" t="s">
        <v>511</v>
      </c>
      <c r="D18" s="76">
        <v>3.59</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row>
    <row r="19" spans="1:251" ht="19.5" customHeight="1">
      <c r="A19" s="84" t="s">
        <v>404</v>
      </c>
      <c r="B19" s="123">
        <f>SUM(B7:B12)</f>
        <v>89.18</v>
      </c>
      <c r="C19" s="101" t="s">
        <v>405</v>
      </c>
      <c r="D19" s="125">
        <f>SUM(D7:D18)</f>
        <v>89.63000000000001</v>
      </c>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row>
    <row r="20" spans="1:251" ht="19.5" customHeight="1">
      <c r="A20" s="78" t="s">
        <v>406</v>
      </c>
      <c r="B20" s="85"/>
      <c r="C20" s="75" t="s">
        <v>407</v>
      </c>
      <c r="D20" s="125">
        <f>B22-D19</f>
        <v>0</v>
      </c>
      <c r="E20" s="41"/>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ht="19.5" customHeight="1">
      <c r="A21" s="78" t="s">
        <v>408</v>
      </c>
      <c r="B21" s="47">
        <v>0.45</v>
      </c>
      <c r="C21" s="80"/>
      <c r="D21" s="83"/>
      <c r="E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row>
    <row r="22" spans="1:5" ht="19.5" customHeight="1">
      <c r="A22" s="86" t="s">
        <v>409</v>
      </c>
      <c r="B22" s="124">
        <f>SUM(B19:B21)</f>
        <v>89.63000000000001</v>
      </c>
      <c r="C22" s="82" t="s">
        <v>410</v>
      </c>
      <c r="D22" s="125">
        <f>SUM(D19:D20)</f>
        <v>89.63000000000001</v>
      </c>
      <c r="E22" s="41"/>
    </row>
    <row r="29" ht="19.5" customHeight="1">
      <c r="C29" s="41"/>
    </row>
  </sheetData>
  <sheetProtection/>
  <mergeCells count="3">
    <mergeCell ref="A5:B5"/>
    <mergeCell ref="C5:D5"/>
    <mergeCell ref="A2:D2"/>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zoomScalePageLayoutView="0" workbookViewId="0" topLeftCell="A1">
      <selection activeCell="F7" sqref="F7"/>
    </sheetView>
  </sheetViews>
  <sheetFormatPr defaultColWidth="6.875" defaultRowHeight="12.75" customHeight="1"/>
  <cols>
    <col min="1" max="1" width="11.875" style="34" customWidth="1"/>
    <col min="2" max="2" width="31.125" style="34" customWidth="1"/>
    <col min="3" max="12" width="12.625" style="34" customWidth="1"/>
    <col min="13" max="16384" width="6.875" style="34" customWidth="1"/>
  </cols>
  <sheetData>
    <row r="1" spans="1:12" ht="19.5" customHeight="1">
      <c r="A1" s="167" t="s">
        <v>457</v>
      </c>
      <c r="L1" s="87"/>
    </row>
    <row r="2" spans="1:12" ht="43.5" customHeight="1">
      <c r="A2" s="187" t="s">
        <v>513</v>
      </c>
      <c r="B2" s="185"/>
      <c r="C2" s="185"/>
      <c r="D2" s="185"/>
      <c r="E2" s="185"/>
      <c r="F2" s="185"/>
      <c r="G2" s="185"/>
      <c r="H2" s="185"/>
      <c r="I2" s="185"/>
      <c r="J2" s="185"/>
      <c r="K2" s="185"/>
      <c r="L2" s="185"/>
    </row>
    <row r="3" spans="1:12" ht="19.5" customHeight="1">
      <c r="A3" s="185"/>
      <c r="B3" s="185"/>
      <c r="C3" s="185"/>
      <c r="D3" s="185"/>
      <c r="E3" s="185"/>
      <c r="F3" s="185"/>
      <c r="G3" s="185"/>
      <c r="H3" s="185"/>
      <c r="I3" s="185"/>
      <c r="J3" s="185"/>
      <c r="K3" s="185"/>
      <c r="L3" s="185"/>
    </row>
    <row r="4" spans="1:12" ht="19.5" customHeight="1">
      <c r="A4" s="89"/>
      <c r="B4" s="89"/>
      <c r="C4" s="89"/>
      <c r="D4" s="89"/>
      <c r="E4" s="89"/>
      <c r="F4" s="89"/>
      <c r="G4" s="89"/>
      <c r="H4" s="89"/>
      <c r="I4" s="89"/>
      <c r="J4" s="89"/>
      <c r="K4" s="89"/>
      <c r="L4" s="90" t="s">
        <v>311</v>
      </c>
    </row>
    <row r="5" spans="1:12" ht="24" customHeight="1">
      <c r="A5" s="145" t="s">
        <v>411</v>
      </c>
      <c r="B5" s="145"/>
      <c r="C5" s="156" t="s">
        <v>316</v>
      </c>
      <c r="D5" s="154" t="s">
        <v>408</v>
      </c>
      <c r="E5" s="154" t="s">
        <v>412</v>
      </c>
      <c r="F5" s="154" t="s">
        <v>402</v>
      </c>
      <c r="G5" s="154" t="s">
        <v>403</v>
      </c>
      <c r="H5" s="155" t="s">
        <v>421</v>
      </c>
      <c r="I5" s="156"/>
      <c r="J5" s="154" t="s">
        <v>422</v>
      </c>
      <c r="K5" s="154" t="s">
        <v>423</v>
      </c>
      <c r="L5" s="157" t="s">
        <v>406</v>
      </c>
    </row>
    <row r="6" spans="1:12" ht="42" customHeight="1">
      <c r="A6" s="91" t="s">
        <v>330</v>
      </c>
      <c r="B6" s="92" t="s">
        <v>331</v>
      </c>
      <c r="C6" s="152"/>
      <c r="D6" s="152"/>
      <c r="E6" s="152"/>
      <c r="F6" s="152"/>
      <c r="G6" s="152"/>
      <c r="H6" s="96" t="s">
        <v>424</v>
      </c>
      <c r="I6" s="96" t="s">
        <v>461</v>
      </c>
      <c r="J6" s="152"/>
      <c r="K6" s="152"/>
      <c r="L6" s="152"/>
    </row>
    <row r="7" spans="1:12" s="126" customFormat="1" ht="19.5" customHeight="1">
      <c r="A7" s="146" t="s">
        <v>439</v>
      </c>
      <c r="B7" s="147"/>
      <c r="C7" s="129">
        <v>89.63</v>
      </c>
      <c r="D7" s="129">
        <v>0.45</v>
      </c>
      <c r="E7" s="129">
        <v>89.18</v>
      </c>
      <c r="F7" s="129"/>
      <c r="G7" s="129"/>
      <c r="H7" s="129"/>
      <c r="I7" s="129"/>
      <c r="J7" s="129"/>
      <c r="K7" s="129"/>
      <c r="L7" s="129"/>
    </row>
    <row r="8" spans="1:12" s="126" customFormat="1" ht="19.5" customHeight="1">
      <c r="A8" s="134">
        <v>208</v>
      </c>
      <c r="B8" s="135" t="s">
        <v>464</v>
      </c>
      <c r="C8" s="118">
        <f aca="true" t="shared" si="0" ref="C8:C23">SUM(D8:L8)</f>
        <v>82.56</v>
      </c>
      <c r="D8" s="47">
        <v>0.45</v>
      </c>
      <c r="E8" s="47">
        <v>82.11</v>
      </c>
      <c r="F8" s="47"/>
      <c r="G8" s="47"/>
      <c r="H8" s="47"/>
      <c r="I8" s="47"/>
      <c r="J8" s="47"/>
      <c r="K8" s="47"/>
      <c r="L8" s="47"/>
    </row>
    <row r="9" spans="1:12" s="126" customFormat="1" ht="19.5" customHeight="1">
      <c r="A9" s="134">
        <v>20801</v>
      </c>
      <c r="B9" s="135" t="s">
        <v>476</v>
      </c>
      <c r="C9" s="118">
        <f t="shared" si="0"/>
        <v>75.23</v>
      </c>
      <c r="D9" s="47"/>
      <c r="E9" s="47">
        <v>75.23</v>
      </c>
      <c r="F9" s="47"/>
      <c r="G9" s="47"/>
      <c r="H9" s="47"/>
      <c r="I9" s="47"/>
      <c r="J9" s="47"/>
      <c r="K9" s="47"/>
      <c r="L9" s="47"/>
    </row>
    <row r="10" spans="1:12" s="126" customFormat="1" ht="19.5" customHeight="1">
      <c r="A10" s="134">
        <v>2080101</v>
      </c>
      <c r="B10" s="134" t="s">
        <v>462</v>
      </c>
      <c r="C10" s="118">
        <f t="shared" si="0"/>
        <v>60.23</v>
      </c>
      <c r="D10" s="47"/>
      <c r="E10" s="133">
        <v>60.23</v>
      </c>
      <c r="F10" s="47"/>
      <c r="G10" s="47"/>
      <c r="H10" s="47"/>
      <c r="I10" s="47"/>
      <c r="J10" s="47"/>
      <c r="K10" s="47"/>
      <c r="L10" s="47"/>
    </row>
    <row r="11" spans="1:12" s="126" customFormat="1" ht="21" customHeight="1">
      <c r="A11" s="134">
        <v>2080112</v>
      </c>
      <c r="B11" s="134" t="s">
        <v>477</v>
      </c>
      <c r="C11" s="118">
        <f t="shared" si="0"/>
        <v>15</v>
      </c>
      <c r="D11" s="127"/>
      <c r="E11" s="133">
        <v>15</v>
      </c>
      <c r="F11" s="127"/>
      <c r="G11" s="127"/>
      <c r="H11" s="127"/>
      <c r="I11" s="127"/>
      <c r="J11" s="127"/>
      <c r="K11" s="127"/>
      <c r="L11" s="127"/>
    </row>
    <row r="12" spans="1:12" s="126" customFormat="1" ht="21" customHeight="1">
      <c r="A12" s="134">
        <v>20805</v>
      </c>
      <c r="B12" s="135" t="s">
        <v>489</v>
      </c>
      <c r="C12" s="118">
        <f t="shared" si="0"/>
        <v>6.65</v>
      </c>
      <c r="D12" s="127"/>
      <c r="E12" s="133">
        <v>6.65</v>
      </c>
      <c r="F12" s="127"/>
      <c r="G12" s="127"/>
      <c r="H12" s="127"/>
      <c r="I12" s="127"/>
      <c r="J12" s="127"/>
      <c r="K12" s="127"/>
      <c r="L12" s="127"/>
    </row>
    <row r="13" spans="1:12" s="126" customFormat="1" ht="21" customHeight="1">
      <c r="A13" s="134">
        <v>2080505</v>
      </c>
      <c r="B13" s="134" t="s">
        <v>479</v>
      </c>
      <c r="C13" s="118">
        <f t="shared" si="0"/>
        <v>4.43</v>
      </c>
      <c r="D13" s="127"/>
      <c r="E13" s="133">
        <v>4.43</v>
      </c>
      <c r="F13" s="127"/>
      <c r="G13" s="127"/>
      <c r="H13" s="127"/>
      <c r="I13" s="127"/>
      <c r="J13" s="127"/>
      <c r="K13" s="127"/>
      <c r="L13" s="127"/>
    </row>
    <row r="14" spans="1:12" s="126" customFormat="1" ht="21" customHeight="1">
      <c r="A14" s="134">
        <v>2080506</v>
      </c>
      <c r="B14" s="134" t="s">
        <v>480</v>
      </c>
      <c r="C14" s="118">
        <f t="shared" si="0"/>
        <v>2.22</v>
      </c>
      <c r="D14" s="127"/>
      <c r="E14" s="133">
        <v>2.22</v>
      </c>
      <c r="F14" s="127"/>
      <c r="G14" s="127"/>
      <c r="H14" s="127"/>
      <c r="I14" s="127"/>
      <c r="J14" s="127"/>
      <c r="K14" s="127"/>
      <c r="L14" s="127"/>
    </row>
    <row r="15" spans="1:12" s="126" customFormat="1" ht="21" customHeight="1">
      <c r="A15" s="134">
        <v>20899</v>
      </c>
      <c r="B15" s="135" t="s">
        <v>490</v>
      </c>
      <c r="C15" s="118">
        <f t="shared" si="0"/>
        <v>0.68</v>
      </c>
      <c r="D15" s="50">
        <v>0.45</v>
      </c>
      <c r="E15" s="50">
        <v>0.23</v>
      </c>
      <c r="F15" s="50"/>
      <c r="G15" s="127"/>
      <c r="H15" s="127"/>
      <c r="I15" s="127"/>
      <c r="J15" s="127"/>
      <c r="K15" s="127"/>
      <c r="L15" s="127"/>
    </row>
    <row r="16" spans="1:12" s="126" customFormat="1" ht="21" customHeight="1">
      <c r="A16" s="134">
        <v>2089901</v>
      </c>
      <c r="B16" s="134" t="s">
        <v>491</v>
      </c>
      <c r="C16" s="118">
        <f t="shared" si="0"/>
        <v>0.45</v>
      </c>
      <c r="D16" s="50">
        <v>0.45</v>
      </c>
      <c r="E16" s="50"/>
      <c r="F16" s="50"/>
      <c r="G16" s="127"/>
      <c r="H16" s="127"/>
      <c r="I16" s="127"/>
      <c r="J16" s="127"/>
      <c r="K16" s="127"/>
      <c r="L16" s="127"/>
    </row>
    <row r="17" spans="1:12" s="126" customFormat="1" ht="21" customHeight="1">
      <c r="A17" s="134">
        <v>2089999</v>
      </c>
      <c r="B17" s="134" t="s">
        <v>491</v>
      </c>
      <c r="C17" s="118">
        <f t="shared" si="0"/>
        <v>0.23</v>
      </c>
      <c r="D17" s="50"/>
      <c r="E17" s="50">
        <v>0.23</v>
      </c>
      <c r="F17" s="50"/>
      <c r="G17" s="127"/>
      <c r="H17" s="127"/>
      <c r="I17" s="127"/>
      <c r="J17" s="127"/>
      <c r="K17" s="127"/>
      <c r="L17" s="127"/>
    </row>
    <row r="18" spans="1:12" s="126" customFormat="1" ht="21" customHeight="1">
      <c r="A18" s="134">
        <v>210</v>
      </c>
      <c r="B18" s="135" t="s">
        <v>492</v>
      </c>
      <c r="C18" s="118">
        <f t="shared" si="0"/>
        <v>3.48</v>
      </c>
      <c r="D18" s="50"/>
      <c r="E18" s="50">
        <v>3.48</v>
      </c>
      <c r="F18" s="50"/>
      <c r="G18" s="127"/>
      <c r="H18" s="127"/>
      <c r="I18" s="127"/>
      <c r="J18" s="127"/>
      <c r="K18" s="127"/>
      <c r="L18" s="127"/>
    </row>
    <row r="19" spans="1:12" s="126" customFormat="1" ht="21" customHeight="1">
      <c r="A19" s="134">
        <v>21011</v>
      </c>
      <c r="B19" s="135" t="s">
        <v>493</v>
      </c>
      <c r="C19" s="118">
        <f t="shared" si="0"/>
        <v>3.48</v>
      </c>
      <c r="D19" s="50"/>
      <c r="E19" s="50">
        <v>3.48</v>
      </c>
      <c r="F19" s="50"/>
      <c r="G19" s="127"/>
      <c r="H19" s="127"/>
      <c r="I19" s="127"/>
      <c r="J19" s="127"/>
      <c r="K19" s="127"/>
      <c r="L19" s="127"/>
    </row>
    <row r="20" spans="1:12" s="126" customFormat="1" ht="21" customHeight="1">
      <c r="A20" s="134">
        <v>2101101</v>
      </c>
      <c r="B20" s="134" t="s">
        <v>485</v>
      </c>
      <c r="C20" s="118">
        <f t="shared" si="0"/>
        <v>3.48</v>
      </c>
      <c r="D20" s="50"/>
      <c r="E20" s="50">
        <v>3.48</v>
      </c>
      <c r="F20" s="50"/>
      <c r="G20" s="127"/>
      <c r="H20" s="127"/>
      <c r="I20" s="127"/>
      <c r="J20" s="127"/>
      <c r="K20" s="127"/>
      <c r="L20" s="127"/>
    </row>
    <row r="21" spans="1:12" s="126" customFormat="1" ht="21" customHeight="1">
      <c r="A21" s="134">
        <v>221</v>
      </c>
      <c r="B21" s="135" t="s">
        <v>486</v>
      </c>
      <c r="C21" s="118">
        <f t="shared" si="0"/>
        <v>3.59</v>
      </c>
      <c r="D21" s="50"/>
      <c r="E21" s="50">
        <v>3.59</v>
      </c>
      <c r="F21" s="50"/>
      <c r="G21" s="127"/>
      <c r="H21" s="127"/>
      <c r="I21" s="127"/>
      <c r="J21" s="127"/>
      <c r="K21" s="127"/>
      <c r="L21" s="127"/>
    </row>
    <row r="22" spans="1:12" s="126" customFormat="1" ht="21" customHeight="1">
      <c r="A22" s="134">
        <v>22102</v>
      </c>
      <c r="B22" s="135" t="s">
        <v>487</v>
      </c>
      <c r="C22" s="118">
        <f t="shared" si="0"/>
        <v>3.59</v>
      </c>
      <c r="D22" s="50"/>
      <c r="E22" s="50">
        <v>3.59</v>
      </c>
      <c r="F22" s="50"/>
      <c r="G22" s="127"/>
      <c r="H22" s="127"/>
      <c r="I22" s="127"/>
      <c r="J22" s="127"/>
      <c r="K22" s="127"/>
      <c r="L22" s="127"/>
    </row>
    <row r="23" spans="1:12" s="126" customFormat="1" ht="21" customHeight="1">
      <c r="A23" s="134">
        <v>2210201</v>
      </c>
      <c r="B23" s="134" t="s">
        <v>488</v>
      </c>
      <c r="C23" s="118">
        <f t="shared" si="0"/>
        <v>3.59</v>
      </c>
      <c r="D23" s="50"/>
      <c r="E23" s="50">
        <v>3.59</v>
      </c>
      <c r="F23" s="50"/>
      <c r="G23" s="127"/>
      <c r="H23" s="127"/>
      <c r="I23" s="127"/>
      <c r="J23" s="127"/>
      <c r="K23" s="127"/>
      <c r="L23" s="127"/>
    </row>
    <row r="24" spans="2:12" ht="21" customHeight="1">
      <c r="B24" s="41"/>
      <c r="C24" s="41"/>
      <c r="D24" s="41"/>
      <c r="E24" s="41"/>
      <c r="F24" s="41"/>
      <c r="G24" s="41"/>
      <c r="H24" s="41"/>
      <c r="I24" s="41"/>
      <c r="J24" s="41"/>
      <c r="K24" s="41"/>
      <c r="L24" s="41"/>
    </row>
    <row r="25" spans="2:12" ht="12.75" customHeight="1">
      <c r="B25" s="41"/>
      <c r="C25" s="41"/>
      <c r="D25" s="41"/>
      <c r="E25" s="41"/>
      <c r="F25" s="41"/>
      <c r="G25" s="41"/>
      <c r="H25" s="41"/>
      <c r="I25" s="41"/>
      <c r="J25" s="41"/>
      <c r="K25" s="41"/>
      <c r="L25" s="41"/>
    </row>
    <row r="26" spans="1:12" ht="12.75" customHeight="1">
      <c r="A26" s="41"/>
      <c r="B26" s="41"/>
      <c r="C26" s="41"/>
      <c r="D26" s="41"/>
      <c r="E26" s="41"/>
      <c r="F26" s="41"/>
      <c r="G26" s="41"/>
      <c r="H26" s="41"/>
      <c r="I26" s="41"/>
      <c r="J26" s="41"/>
      <c r="K26" s="41"/>
      <c r="L26" s="41"/>
    </row>
    <row r="27" spans="2:12" ht="12.75" customHeight="1">
      <c r="B27" s="41"/>
      <c r="C27" s="41"/>
      <c r="D27" s="41"/>
      <c r="F27" s="41"/>
      <c r="G27" s="41"/>
      <c r="H27" s="41"/>
      <c r="I27" s="41"/>
      <c r="J27" s="41"/>
      <c r="K27" s="41"/>
      <c r="L27" s="41"/>
    </row>
    <row r="28" spans="2:12" ht="12.75" customHeight="1">
      <c r="B28" s="41"/>
      <c r="C28" s="41"/>
      <c r="I28" s="41"/>
      <c r="J28" s="41"/>
      <c r="K28" s="41"/>
      <c r="L28" s="41"/>
    </row>
    <row r="29" spans="2:11" ht="12.75" customHeight="1">
      <c r="B29" s="41"/>
      <c r="J29" s="41"/>
      <c r="K29" s="41"/>
    </row>
    <row r="30" spans="2:12" ht="12.75" customHeight="1">
      <c r="B30" s="41"/>
      <c r="J30" s="41"/>
      <c r="K30" s="41"/>
      <c r="L30" s="41"/>
    </row>
    <row r="31" spans="2:10" ht="12.75" customHeight="1">
      <c r="B31" s="41"/>
      <c r="E31" s="41"/>
      <c r="J31" s="41"/>
    </row>
    <row r="32" spans="2:10" ht="12.75" customHeight="1">
      <c r="B32" s="41"/>
      <c r="I32" s="41"/>
      <c r="J32" s="41"/>
    </row>
    <row r="33" spans="2:9" ht="12.75" customHeight="1">
      <c r="B33" s="41"/>
      <c r="I33" s="41"/>
    </row>
    <row r="34" spans="2:11" ht="12.75" customHeight="1">
      <c r="B34" s="41"/>
      <c r="I34" s="41"/>
      <c r="K34" s="41"/>
    </row>
    <row r="35" ht="12.75" customHeight="1">
      <c r="B35" s="41"/>
    </row>
    <row r="36" spans="2:6" ht="12.75" customHeight="1">
      <c r="B36" s="41"/>
      <c r="C36" s="41"/>
      <c r="F36" s="41"/>
    </row>
    <row r="37" ht="12.75" customHeight="1">
      <c r="B37" s="41"/>
    </row>
    <row r="38" spans="2:4" ht="12.75" customHeight="1">
      <c r="B38" s="41"/>
      <c r="C38" s="41"/>
      <c r="D38" s="41"/>
    </row>
    <row r="39" spans="2:11" ht="12.75" customHeight="1">
      <c r="B39" s="41"/>
      <c r="K39" s="41"/>
    </row>
  </sheetData>
  <sheetProtection/>
  <mergeCells count="12">
    <mergeCell ref="A5:B5"/>
    <mergeCell ref="C5:C6"/>
    <mergeCell ref="D5:D6"/>
    <mergeCell ref="E5:E6"/>
    <mergeCell ref="F5:F6"/>
    <mergeCell ref="G5:G6"/>
    <mergeCell ref="A2:L3"/>
    <mergeCell ref="A7:B7"/>
    <mergeCell ref="H5:I5"/>
    <mergeCell ref="J5:J6"/>
    <mergeCell ref="K5:K6"/>
    <mergeCell ref="L5:L6"/>
  </mergeCells>
  <printOptions horizontalCentered="1"/>
  <pageMargins left="0" right="0" top="0.984251968503937" bottom="0.3937007874015748" header="0.5118110236220472" footer="0.5118110236220472"/>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showGridLines="0" showZeros="0" zoomScalePageLayoutView="0" workbookViewId="0" topLeftCell="A1">
      <selection activeCell="E3" sqref="E3"/>
    </sheetView>
  </sheetViews>
  <sheetFormatPr defaultColWidth="6.875" defaultRowHeight="12.75" customHeight="1"/>
  <cols>
    <col min="1" max="1" width="16.75390625" style="34" customWidth="1"/>
    <col min="2" max="2" width="37.75390625" style="34" customWidth="1"/>
    <col min="3" max="3" width="22.25390625" style="34" customWidth="1"/>
    <col min="4" max="6" width="18.00390625" style="34" customWidth="1"/>
    <col min="7" max="7" width="19.50390625" style="34" customWidth="1"/>
    <col min="8" max="8" width="21.00390625" style="34" customWidth="1"/>
    <col min="9" max="16384" width="6.875" style="34" customWidth="1"/>
  </cols>
  <sheetData>
    <row r="1" spans="1:2" ht="19.5" customHeight="1">
      <c r="A1" s="167" t="s">
        <v>458</v>
      </c>
      <c r="B1" s="41"/>
    </row>
    <row r="2" spans="1:8" ht="44.25" customHeight="1">
      <c r="A2" s="188" t="s">
        <v>501</v>
      </c>
      <c r="B2" s="188"/>
      <c r="C2" s="188"/>
      <c r="D2" s="188"/>
      <c r="E2" s="188"/>
      <c r="F2" s="188"/>
      <c r="G2" s="188"/>
      <c r="H2" s="188"/>
    </row>
    <row r="3" spans="1:8" ht="19.5" customHeight="1">
      <c r="A3" s="94"/>
      <c r="B3" s="95"/>
      <c r="C3" s="93"/>
      <c r="D3" s="93"/>
      <c r="E3" s="93"/>
      <c r="F3" s="93"/>
      <c r="G3" s="93"/>
      <c r="H3" s="88"/>
    </row>
    <row r="4" spans="1:8" ht="25.5" customHeight="1">
      <c r="A4" s="38"/>
      <c r="B4" s="37"/>
      <c r="C4" s="38"/>
      <c r="D4" s="38"/>
      <c r="E4" s="38"/>
      <c r="F4" s="38"/>
      <c r="G4" s="38"/>
      <c r="H4" s="53" t="s">
        <v>311</v>
      </c>
    </row>
    <row r="5" spans="1:8" ht="19.5" customHeight="1">
      <c r="A5" s="96" t="s">
        <v>330</v>
      </c>
      <c r="B5" s="96" t="s">
        <v>331</v>
      </c>
      <c r="C5" s="96" t="s">
        <v>316</v>
      </c>
      <c r="D5" s="97" t="s">
        <v>333</v>
      </c>
      <c r="E5" s="96" t="s">
        <v>334</v>
      </c>
      <c r="F5" s="96" t="s">
        <v>413</v>
      </c>
      <c r="G5" s="96" t="s">
        <v>414</v>
      </c>
      <c r="H5" s="96" t="s">
        <v>415</v>
      </c>
    </row>
    <row r="6" spans="1:8" ht="19.5" customHeight="1">
      <c r="A6" s="146" t="s">
        <v>440</v>
      </c>
      <c r="B6" s="147"/>
      <c r="C6" s="47">
        <v>89.63</v>
      </c>
      <c r="D6" s="47">
        <v>74.18</v>
      </c>
      <c r="E6" s="47">
        <v>15.45</v>
      </c>
      <c r="F6" s="47"/>
      <c r="G6" s="47"/>
      <c r="H6" s="47"/>
    </row>
    <row r="7" spans="1:8" ht="19.5" customHeight="1">
      <c r="A7" s="134">
        <v>208</v>
      </c>
      <c r="B7" s="135" t="s">
        <v>464</v>
      </c>
      <c r="C7" s="118">
        <f aca="true" t="shared" si="0" ref="C7:C22">SUM(D7:H7)</f>
        <v>82.56</v>
      </c>
      <c r="D7" s="133">
        <v>67.11</v>
      </c>
      <c r="E7" s="133">
        <v>15.45</v>
      </c>
      <c r="F7" s="47"/>
      <c r="G7" s="47"/>
      <c r="H7" s="47"/>
    </row>
    <row r="8" spans="1:8" ht="19.5" customHeight="1">
      <c r="A8" s="134">
        <v>20801</v>
      </c>
      <c r="B8" s="135" t="s">
        <v>476</v>
      </c>
      <c r="C8" s="118">
        <f t="shared" si="0"/>
        <v>75.22999999999999</v>
      </c>
      <c r="D8" s="133">
        <v>60.23</v>
      </c>
      <c r="E8" s="133">
        <v>15</v>
      </c>
      <c r="F8" s="47"/>
      <c r="G8" s="47"/>
      <c r="H8" s="47"/>
    </row>
    <row r="9" spans="1:8" ht="19.5" customHeight="1">
      <c r="A9" s="134">
        <v>2080101</v>
      </c>
      <c r="B9" s="134" t="s">
        <v>462</v>
      </c>
      <c r="C9" s="118">
        <f t="shared" si="0"/>
        <v>60.23</v>
      </c>
      <c r="D9" s="133">
        <v>60.23</v>
      </c>
      <c r="E9" s="133"/>
      <c r="F9" s="130"/>
      <c r="G9" s="130"/>
      <c r="H9" s="130"/>
    </row>
    <row r="10" spans="1:8" ht="19.5" customHeight="1">
      <c r="A10" s="134">
        <v>2080112</v>
      </c>
      <c r="B10" s="134" t="s">
        <v>477</v>
      </c>
      <c r="C10" s="118">
        <f t="shared" si="0"/>
        <v>15</v>
      </c>
      <c r="D10" s="133"/>
      <c r="E10" s="133">
        <v>15</v>
      </c>
      <c r="F10" s="130"/>
      <c r="G10" s="130"/>
      <c r="H10" s="131"/>
    </row>
    <row r="11" spans="1:8" ht="19.5" customHeight="1">
      <c r="A11" s="134">
        <v>20805</v>
      </c>
      <c r="B11" s="135" t="s">
        <v>489</v>
      </c>
      <c r="C11" s="118">
        <f t="shared" si="0"/>
        <v>6.65</v>
      </c>
      <c r="D11" s="133">
        <v>6.65</v>
      </c>
      <c r="E11" s="133"/>
      <c r="F11" s="130"/>
      <c r="G11" s="130"/>
      <c r="H11" s="131"/>
    </row>
    <row r="12" spans="1:8" ht="19.5" customHeight="1">
      <c r="A12" s="134">
        <v>2080505</v>
      </c>
      <c r="B12" s="134" t="s">
        <v>479</v>
      </c>
      <c r="C12" s="118">
        <f t="shared" si="0"/>
        <v>4.43</v>
      </c>
      <c r="D12" s="133">
        <v>4.43</v>
      </c>
      <c r="E12" s="133"/>
      <c r="F12" s="130"/>
      <c r="G12" s="130"/>
      <c r="H12" s="131"/>
    </row>
    <row r="13" spans="1:8" ht="19.5" customHeight="1">
      <c r="A13" s="134">
        <v>2080506</v>
      </c>
      <c r="B13" s="134" t="s">
        <v>480</v>
      </c>
      <c r="C13" s="118">
        <f t="shared" si="0"/>
        <v>2.22</v>
      </c>
      <c r="D13" s="133">
        <v>2.22</v>
      </c>
      <c r="E13" s="133"/>
      <c r="F13" s="130"/>
      <c r="G13" s="130"/>
      <c r="H13" s="131"/>
    </row>
    <row r="14" spans="1:8" ht="19.5" customHeight="1">
      <c r="A14" s="134">
        <v>20899</v>
      </c>
      <c r="B14" s="135" t="s">
        <v>481</v>
      </c>
      <c r="C14" s="118">
        <f t="shared" si="0"/>
        <v>0.68</v>
      </c>
      <c r="D14" s="133">
        <v>0.23</v>
      </c>
      <c r="E14" s="133">
        <v>0.45</v>
      </c>
      <c r="F14" s="130"/>
      <c r="G14" s="130"/>
      <c r="H14" s="131"/>
    </row>
    <row r="15" spans="1:8" ht="19.5" customHeight="1">
      <c r="A15" s="134">
        <v>2089901</v>
      </c>
      <c r="B15" s="134" t="s">
        <v>494</v>
      </c>
      <c r="C15" s="118">
        <f t="shared" si="0"/>
        <v>0.45</v>
      </c>
      <c r="D15" s="133"/>
      <c r="E15" s="133">
        <v>0.45</v>
      </c>
      <c r="F15" s="130"/>
      <c r="G15" s="130"/>
      <c r="H15" s="131"/>
    </row>
    <row r="16" spans="1:8" ht="19.5" customHeight="1">
      <c r="A16" s="134">
        <v>2089999</v>
      </c>
      <c r="B16" s="134" t="s">
        <v>491</v>
      </c>
      <c r="C16" s="118">
        <f t="shared" si="0"/>
        <v>0.23</v>
      </c>
      <c r="D16" s="133">
        <v>0.23</v>
      </c>
      <c r="E16" s="137"/>
      <c r="F16" s="130"/>
      <c r="G16" s="130"/>
      <c r="H16" s="131"/>
    </row>
    <row r="17" spans="1:8" ht="19.5" customHeight="1">
      <c r="A17" s="134">
        <v>210</v>
      </c>
      <c r="B17" s="135" t="s">
        <v>492</v>
      </c>
      <c r="C17" s="118">
        <f t="shared" si="0"/>
        <v>3.48</v>
      </c>
      <c r="D17" s="133">
        <v>3.48</v>
      </c>
      <c r="E17" s="137"/>
      <c r="F17" s="130"/>
      <c r="G17" s="130"/>
      <c r="H17" s="131"/>
    </row>
    <row r="18" spans="1:8" ht="19.5" customHeight="1">
      <c r="A18" s="134">
        <v>21011</v>
      </c>
      <c r="B18" s="135" t="s">
        <v>493</v>
      </c>
      <c r="C18" s="118">
        <f t="shared" si="0"/>
        <v>3.48</v>
      </c>
      <c r="D18" s="133">
        <v>3.48</v>
      </c>
      <c r="E18" s="137"/>
      <c r="F18" s="130"/>
      <c r="G18" s="130"/>
      <c r="H18" s="131"/>
    </row>
    <row r="19" spans="1:8" ht="19.5" customHeight="1">
      <c r="A19" s="134">
        <v>2101101</v>
      </c>
      <c r="B19" s="134" t="s">
        <v>485</v>
      </c>
      <c r="C19" s="118">
        <f t="shared" si="0"/>
        <v>3.48</v>
      </c>
      <c r="D19" s="133">
        <v>3.48</v>
      </c>
      <c r="E19" s="137"/>
      <c r="F19" s="130"/>
      <c r="G19" s="130"/>
      <c r="H19" s="131"/>
    </row>
    <row r="20" spans="1:8" ht="19.5" customHeight="1">
      <c r="A20" s="134">
        <v>221</v>
      </c>
      <c r="B20" s="135" t="s">
        <v>486</v>
      </c>
      <c r="C20" s="118">
        <f t="shared" si="0"/>
        <v>3.59</v>
      </c>
      <c r="D20" s="133">
        <v>3.59</v>
      </c>
      <c r="E20" s="137"/>
      <c r="F20" s="130"/>
      <c r="G20" s="130"/>
      <c r="H20" s="131"/>
    </row>
    <row r="21" spans="1:8" ht="19.5" customHeight="1">
      <c r="A21" s="134">
        <v>22102</v>
      </c>
      <c r="B21" s="135" t="s">
        <v>487</v>
      </c>
      <c r="C21" s="118">
        <f t="shared" si="0"/>
        <v>3.59</v>
      </c>
      <c r="D21" s="133">
        <v>3.59</v>
      </c>
      <c r="E21" s="137"/>
      <c r="F21" s="130"/>
      <c r="G21" s="130"/>
      <c r="H21" s="131"/>
    </row>
    <row r="22" spans="1:8" ht="19.5" customHeight="1">
      <c r="A22" s="134">
        <v>2210201</v>
      </c>
      <c r="B22" s="134" t="s">
        <v>488</v>
      </c>
      <c r="C22" s="118">
        <f t="shared" si="0"/>
        <v>3.59</v>
      </c>
      <c r="D22" s="133">
        <v>3.59</v>
      </c>
      <c r="E22" s="137"/>
      <c r="F22" s="130"/>
      <c r="G22" s="130"/>
      <c r="H22" s="131"/>
    </row>
    <row r="23" spans="1:9" ht="12.75" customHeight="1">
      <c r="A23" s="41"/>
      <c r="B23" s="41"/>
      <c r="C23" s="41"/>
      <c r="D23" s="41"/>
      <c r="E23" s="41"/>
      <c r="F23" s="41"/>
      <c r="G23" s="41"/>
      <c r="I23" s="41"/>
    </row>
    <row r="24" spans="2:8" ht="12.75" customHeight="1">
      <c r="B24" s="41"/>
      <c r="F24" s="41"/>
      <c r="G24" s="41"/>
      <c r="H24" s="41"/>
    </row>
    <row r="25" spans="1:7" ht="12.75" customHeight="1">
      <c r="A25" s="41"/>
      <c r="B25" s="41"/>
      <c r="F25" s="41"/>
      <c r="G25" s="41"/>
    </row>
    <row r="26" spans="2:6" ht="12.75" customHeight="1">
      <c r="B26" s="41"/>
      <c r="F26" s="41"/>
    </row>
    <row r="27" spans="1:8" ht="12.75" customHeight="1">
      <c r="A27" s="41"/>
      <c r="B27" s="41"/>
      <c r="H27" s="41"/>
    </row>
    <row r="28" spans="1:5" ht="12.75" customHeight="1">
      <c r="A28" s="41"/>
      <c r="B28" s="41"/>
      <c r="E28" s="41"/>
    </row>
    <row r="29" spans="3:6" ht="12.75" customHeight="1">
      <c r="C29" s="41"/>
      <c r="F29" s="41"/>
    </row>
    <row r="30" ht="12.75" customHeight="1">
      <c r="B30" s="41"/>
    </row>
    <row r="31" ht="12.75" customHeight="1">
      <c r="B31" s="41"/>
    </row>
    <row r="32" ht="12.75" customHeight="1">
      <c r="G32" s="41"/>
    </row>
    <row r="33" ht="12.75" customHeight="1">
      <c r="B33" s="41"/>
    </row>
    <row r="34" spans="3:7" ht="12.75" customHeight="1">
      <c r="C34" s="41"/>
      <c r="G34" s="41"/>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2021-03-25T03:40:26Z</cp:lastPrinted>
  <dcterms:created xsi:type="dcterms:W3CDTF">2015-06-05T18:19:34Z</dcterms:created>
  <dcterms:modified xsi:type="dcterms:W3CDTF">2021-03-29T08:57:17Z</dcterms:modified>
  <cp:category/>
  <cp:version/>
  <cp:contentType/>
  <cp:contentStatus/>
</cp:coreProperties>
</file>