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20730" windowHeight="1176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政府采购预算表" sheetId="12" r:id="rId10"/>
    <sheet name="10整体绩效目标表" sheetId="15" r:id="rId11"/>
    <sheet name="11项目绩效目标表" sheetId="14"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一般公共预算支出-无上年数'!$A$1:$E$47</definedName>
    <definedName name="_xlnm.Print_Area" localSheetId="3">'3 一般公共预算财政基本支出'!$A$1:$E$35</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部门收入总表'!$A$1:$L$53</definedName>
    <definedName name="_xlnm.Print_Area" localSheetId="8">'8 部门支出总表'!$A$1:$H$52</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1" i="5"/>
  <c r="D27"/>
  <c r="C9" i="6"/>
  <c r="C10"/>
  <c r="C11"/>
  <c r="C12"/>
  <c r="C13"/>
  <c r="C14"/>
  <c r="C15"/>
  <c r="C16"/>
  <c r="C17"/>
  <c r="C18"/>
  <c r="C20"/>
  <c r="C21"/>
  <c r="C22"/>
  <c r="C23"/>
  <c r="C24"/>
  <c r="C25"/>
  <c r="C26"/>
  <c r="C27"/>
  <c r="C28"/>
  <c r="C29"/>
  <c r="C30"/>
  <c r="C31"/>
  <c r="C33"/>
  <c r="C34"/>
  <c r="D54" i="5"/>
  <c r="D53" s="1"/>
  <c r="D39"/>
  <c r="D38"/>
  <c r="D32"/>
  <c r="B8" i="11"/>
  <c r="D8"/>
  <c r="E8"/>
  <c r="B9"/>
  <c r="D9"/>
  <c r="E9"/>
  <c r="C9" s="1"/>
  <c r="B10"/>
  <c r="E10"/>
  <c r="B11"/>
  <c r="D11"/>
  <c r="E11"/>
  <c r="B12"/>
  <c r="D12"/>
  <c r="E12"/>
  <c r="B13"/>
  <c r="D13"/>
  <c r="E13"/>
  <c r="B14"/>
  <c r="D14"/>
  <c r="E14"/>
  <c r="B15"/>
  <c r="D15"/>
  <c r="E15"/>
  <c r="B16"/>
  <c r="D16"/>
  <c r="E16"/>
  <c r="B17"/>
  <c r="D17"/>
  <c r="E17"/>
  <c r="B18"/>
  <c r="D18"/>
  <c r="E18"/>
  <c r="B19"/>
  <c r="D19"/>
  <c r="E19"/>
  <c r="B20"/>
  <c r="D20"/>
  <c r="E20"/>
  <c r="B21"/>
  <c r="D21"/>
  <c r="E21"/>
  <c r="B22"/>
  <c r="D22"/>
  <c r="E22"/>
  <c r="B23"/>
  <c r="D23"/>
  <c r="E23"/>
  <c r="B24"/>
  <c r="D24"/>
  <c r="E24"/>
  <c r="B25"/>
  <c r="D25"/>
  <c r="E25"/>
  <c r="B26"/>
  <c r="D26"/>
  <c r="B27"/>
  <c r="D27"/>
  <c r="E27"/>
  <c r="B28"/>
  <c r="D28"/>
  <c r="E28"/>
  <c r="B29"/>
  <c r="D29"/>
  <c r="E29"/>
  <c r="B30"/>
  <c r="D30"/>
  <c r="E30"/>
  <c r="B31"/>
  <c r="D31"/>
  <c r="E31"/>
  <c r="B32"/>
  <c r="D32"/>
  <c r="E32"/>
  <c r="B33"/>
  <c r="D33"/>
  <c r="E33"/>
  <c r="B34"/>
  <c r="D34"/>
  <c r="E34"/>
  <c r="B35"/>
  <c r="D35"/>
  <c r="E35"/>
  <c r="B36"/>
  <c r="D36"/>
  <c r="E36"/>
  <c r="B37"/>
  <c r="D37"/>
  <c r="E37"/>
  <c r="B38"/>
  <c r="D38"/>
  <c r="E38"/>
  <c r="B39"/>
  <c r="D39"/>
  <c r="E39"/>
  <c r="B40"/>
  <c r="D40"/>
  <c r="E40"/>
  <c r="B41"/>
  <c r="D41"/>
  <c r="E41"/>
  <c r="B42"/>
  <c r="D42"/>
  <c r="E42"/>
  <c r="B43"/>
  <c r="D43"/>
  <c r="E43"/>
  <c r="B44"/>
  <c r="D44"/>
  <c r="E44"/>
  <c r="B45"/>
  <c r="D45"/>
  <c r="E45"/>
  <c r="B46"/>
  <c r="D46"/>
  <c r="E46"/>
  <c r="B47"/>
  <c r="D47"/>
  <c r="E47"/>
  <c r="B48"/>
  <c r="D48"/>
  <c r="E48"/>
  <c r="B49"/>
  <c r="D49"/>
  <c r="E49"/>
  <c r="B50"/>
  <c r="D50"/>
  <c r="E50"/>
  <c r="B51"/>
  <c r="D51"/>
  <c r="E51"/>
  <c r="B52"/>
  <c r="E52"/>
  <c r="B53"/>
  <c r="D53"/>
  <c r="E53"/>
  <c r="B54"/>
  <c r="D54"/>
  <c r="E54"/>
  <c r="B7"/>
  <c r="B9" i="10"/>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8"/>
  <c r="A8"/>
  <c r="D32" i="6"/>
  <c r="C32" s="1"/>
  <c r="E19"/>
  <c r="E7" s="1"/>
  <c r="D8"/>
  <c r="D7" s="1"/>
  <c r="C11" i="5"/>
  <c r="E8"/>
  <c r="D8"/>
  <c r="D7" i="11" s="1"/>
  <c r="C9" i="5"/>
  <c r="C9" i="10" s="1"/>
  <c r="C10" i="5"/>
  <c r="C10" i="10" s="1"/>
  <c r="C12" i="5"/>
  <c r="C12" i="10" s="1"/>
  <c r="C13" i="5"/>
  <c r="C13" i="10" s="1"/>
  <c r="C14" i="5"/>
  <c r="C14" i="10" s="1"/>
  <c r="C15" i="5"/>
  <c r="C15" i="10" s="1"/>
  <c r="C16" i="5"/>
  <c r="C16" i="10" s="1"/>
  <c r="C17" i="5"/>
  <c r="C17" i="10" s="1"/>
  <c r="C18" i="5"/>
  <c r="C18" i="10" s="1"/>
  <c r="C19" i="5"/>
  <c r="C19" i="10" s="1"/>
  <c r="C20" i="5"/>
  <c r="C20" i="10" s="1"/>
  <c r="C21" i="5"/>
  <c r="C21" i="10" s="1"/>
  <c r="C22" i="5"/>
  <c r="C22" i="10" s="1"/>
  <c r="C23" i="5"/>
  <c r="C23" i="10" s="1"/>
  <c r="C24" i="5"/>
  <c r="E24" i="10" s="1"/>
  <c r="C25" i="5"/>
  <c r="E25" i="10" s="1"/>
  <c r="C26" i="5"/>
  <c r="C26" i="10" s="1"/>
  <c r="C28" i="5"/>
  <c r="C28" i="10" s="1"/>
  <c r="C29" i="5"/>
  <c r="C29" i="10" s="1"/>
  <c r="C30" i="5"/>
  <c r="C30" i="10" s="1"/>
  <c r="C31" i="5"/>
  <c r="C31" i="10" s="1"/>
  <c r="C32" i="5"/>
  <c r="C32" i="10" s="1"/>
  <c r="C33" i="5"/>
  <c r="C33" i="10" s="1"/>
  <c r="C34" i="5"/>
  <c r="E34" i="10" s="1"/>
  <c r="C35" i="5"/>
  <c r="C35" i="10" s="1"/>
  <c r="C36" i="5"/>
  <c r="C36" i="10" s="1"/>
  <c r="C37" i="5"/>
  <c r="C37" i="10" s="1"/>
  <c r="C38" i="5"/>
  <c r="C38" i="10" s="1"/>
  <c r="C39" i="5"/>
  <c r="C39" i="10" s="1"/>
  <c r="C40" i="5"/>
  <c r="C40" i="10" s="1"/>
  <c r="C41" i="5"/>
  <c r="C41" i="10" s="1"/>
  <c r="C42" i="5"/>
  <c r="C42" i="10" s="1"/>
  <c r="C43" i="5"/>
  <c r="C43" i="10" s="1"/>
  <c r="C44" i="5"/>
  <c r="C44" i="10" s="1"/>
  <c r="C45" i="5"/>
  <c r="C45" i="10" s="1"/>
  <c r="C46" i="5"/>
  <c r="C46" i="10" s="1"/>
  <c r="C47" i="5"/>
  <c r="C47" i="10" s="1"/>
  <c r="C48" i="5"/>
  <c r="C48" i="10" s="1"/>
  <c r="C49" i="5"/>
  <c r="C49" i="10" s="1"/>
  <c r="C50" i="5"/>
  <c r="C50" i="10" s="1"/>
  <c r="C51" i="5"/>
  <c r="C51" i="10" s="1"/>
  <c r="C52" i="5"/>
  <c r="C52" i="10" s="1"/>
  <c r="C54" i="5"/>
  <c r="C54" i="10" s="1"/>
  <c r="C55" i="5"/>
  <c r="C55" i="10" s="1"/>
  <c r="E27" i="5"/>
  <c r="E26" i="11" s="1"/>
  <c r="D10" i="9"/>
  <c r="D11"/>
  <c r="D12"/>
  <c r="D13"/>
  <c r="D14"/>
  <c r="D15"/>
  <c r="D16"/>
  <c r="D8"/>
  <c r="D9"/>
  <c r="D7"/>
  <c r="D9" i="4"/>
  <c r="D10"/>
  <c r="B7"/>
  <c r="E7"/>
  <c r="E18" s="1"/>
  <c r="D17"/>
  <c r="D16"/>
  <c r="C21" i="11" l="1"/>
  <c r="C19"/>
  <c r="C17"/>
  <c r="C15"/>
  <c r="C13"/>
  <c r="C19" i="6"/>
  <c r="C8"/>
  <c r="C54" i="11"/>
  <c r="C43"/>
  <c r="C41"/>
  <c r="C35"/>
  <c r="C32"/>
  <c r="C30"/>
  <c r="C28"/>
  <c r="C8" i="5"/>
  <c r="E8" i="10" s="1"/>
  <c r="E52"/>
  <c r="E48"/>
  <c r="E46"/>
  <c r="E44"/>
  <c r="E42"/>
  <c r="E40"/>
  <c r="E37"/>
  <c r="E33"/>
  <c r="E30"/>
  <c r="E26"/>
  <c r="E22"/>
  <c r="E20"/>
  <c r="E18"/>
  <c r="E16"/>
  <c r="E14"/>
  <c r="E10"/>
  <c r="C34"/>
  <c r="C53" i="11"/>
  <c r="C50"/>
  <c r="C48"/>
  <c r="C46"/>
  <c r="C44"/>
  <c r="C42"/>
  <c r="C40"/>
  <c r="C39"/>
  <c r="C36"/>
  <c r="C34"/>
  <c r="C29"/>
  <c r="C24"/>
  <c r="C22"/>
  <c r="C20"/>
  <c r="C18"/>
  <c r="C16"/>
  <c r="C14"/>
  <c r="C12"/>
  <c r="C11"/>
  <c r="C8"/>
  <c r="E7" i="5"/>
  <c r="E49" i="10"/>
  <c r="E47"/>
  <c r="E45"/>
  <c r="E43"/>
  <c r="E38"/>
  <c r="E36"/>
  <c r="E31"/>
  <c r="E29"/>
  <c r="E23"/>
  <c r="E21"/>
  <c r="E19"/>
  <c r="E17"/>
  <c r="E15"/>
  <c r="E13"/>
  <c r="E9"/>
  <c r="C24"/>
  <c r="C51" i="11"/>
  <c r="C49"/>
  <c r="C47"/>
  <c r="C45"/>
  <c r="C27" i="5"/>
  <c r="D10" i="11"/>
  <c r="E7"/>
  <c r="E6" s="1"/>
  <c r="C7" i="6"/>
  <c r="C53" i="5"/>
  <c r="C7" s="1"/>
  <c r="D52" i="11"/>
  <c r="C52" s="1"/>
  <c r="E54" i="10"/>
  <c r="E55"/>
  <c r="E51"/>
  <c r="E50"/>
  <c r="E39"/>
  <c r="C38" i="11"/>
  <c r="C37"/>
  <c r="E41" i="10"/>
  <c r="C27"/>
  <c r="E27"/>
  <c r="E32"/>
  <c r="D7" i="5"/>
  <c r="C31" i="11"/>
  <c r="C26"/>
  <c r="E12" i="10"/>
  <c r="C8"/>
  <c r="C11"/>
  <c r="E11"/>
  <c r="E35"/>
  <c r="C33" i="11"/>
  <c r="E28" i="10"/>
  <c r="C27" i="11"/>
  <c r="C23"/>
  <c r="C25" i="10"/>
  <c r="C25" i="11"/>
  <c r="E20" i="4"/>
  <c r="F10" i="11"/>
  <c r="G10"/>
  <c r="H10"/>
  <c r="F11" i="10"/>
  <c r="G11"/>
  <c r="H11"/>
  <c r="I11"/>
  <c r="J11"/>
  <c r="K11"/>
  <c r="L11"/>
  <c r="E9" i="8"/>
  <c r="D9"/>
  <c r="C10" i="11" l="1"/>
  <c r="C7"/>
  <c r="E53" i="10"/>
  <c r="C53"/>
  <c r="D6" i="11"/>
  <c r="C6" s="1"/>
  <c r="C7" i="10"/>
  <c r="E7"/>
  <c r="D19" i="9"/>
  <c r="C9" i="8"/>
  <c r="C10"/>
  <c r="C11"/>
  <c r="C12"/>
  <c r="C13"/>
  <c r="C14"/>
  <c r="C15"/>
  <c r="C16"/>
  <c r="D11" i="4"/>
  <c r="D12"/>
  <c r="D13"/>
  <c r="D14"/>
  <c r="D15"/>
  <c r="D8"/>
  <c r="F7"/>
  <c r="G7"/>
  <c r="B8" i="9"/>
  <c r="B9"/>
  <c r="B7"/>
  <c r="B12" i="4"/>
  <c r="B20" s="1"/>
  <c r="B19" i="9" l="1"/>
  <c r="B22" s="1"/>
  <c r="D20" s="1"/>
  <c r="D22" s="1"/>
  <c r="D7" i="4"/>
  <c r="G18"/>
  <c r="G20" s="1"/>
  <c r="F18"/>
  <c r="F20" s="1"/>
  <c r="D20" l="1"/>
  <c r="D18"/>
</calcChain>
</file>

<file path=xl/sharedStrings.xml><?xml version="1.0" encoding="utf-8"?>
<sst xmlns="http://schemas.openxmlformats.org/spreadsheetml/2006/main" count="1637" uniqueCount="640">
  <si>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</si>
  <si>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</si>
  <si>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</si>
  <si>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</si>
  <si>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</si>
  <si>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</si>
  <si>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</si>
  <si>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</si>
  <si>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</si>
  <si>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</si>
  <si>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</si>
  <si>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</si>
  <si>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</si>
  <si>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</si>
  <si>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</si>
  <si>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</si>
  <si>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</si>
  <si>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</si>
  <si>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</si>
  <si>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</si>
  <si>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</si>
  <si>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</si>
  <si>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</si>
  <si>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</si>
  <si>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</si>
  <si>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</si>
  <si>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</si>
  <si>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</si>
  <si>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</si>
  <si>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</si>
  <si>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</si>
  <si>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</si>
  <si>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</si>
  <si>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</si>
  <si>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</si>
  <si>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</si>
  <si>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</si>
  <si>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</si>
  <si>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</si>
  <si>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</si>
  <si>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</si>
  <si>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</si>
  <si>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</si>
  <si>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</si>
  <si>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</si>
  <si>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</si>
  <si>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</si>
  <si>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</si>
  <si>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</si>
  <si>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</si>
  <si>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</si>
  <si>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</si>
  <si>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</si>
  <si>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</si>
  <si>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</si>
  <si>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</si>
  <si>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</si>
  <si>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</si>
  <si>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</si>
  <si>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</si>
  <si>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</si>
  <si>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</si>
  <si>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</si>
  <si>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</si>
  <si>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</si>
  <si>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</si>
  <si>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</si>
  <si>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</si>
  <si>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</si>
  <si>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</si>
  <si>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</si>
  <si>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</si>
  <si>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</si>
  <si>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</si>
  <si>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</si>
  <si>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</si>
  <si>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</si>
  <si>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</si>
  <si>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</si>
  <si>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</si>
  <si>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</si>
  <si>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</si>
  <si>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</si>
  <si>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</si>
  <si>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</si>
  <si>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</si>
  <si>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</si>
  <si>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</si>
  <si>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</si>
  <si>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</si>
  <si>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</si>
  <si>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</si>
  <si>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</si>
  <si>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</si>
  <si>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</si>
  <si>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</si>
  <si>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</si>
  <si>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</si>
  <si>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</si>
  <si>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</si>
  <si>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</si>
  <si>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</si>
  <si>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</si>
  <si>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</si>
  <si>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</si>
  <si>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</si>
  <si>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</si>
  <si>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</si>
  <si>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</si>
  <si>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</si>
  <si>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</si>
  <si>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</si>
  <si>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</si>
  <si>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</si>
  <si>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</si>
  <si>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</si>
  <si>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</si>
  <si>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</si>
  <si>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</si>
  <si>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</si>
  <si>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</si>
  <si>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</si>
  <si>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</si>
  <si>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</si>
  <si>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</si>
  <si>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</si>
  <si>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</si>
  <si>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</si>
  <si>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</si>
  <si>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</si>
  <si>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</si>
  <si>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</si>
  <si>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</si>
  <si>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</si>
  <si>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</si>
  <si>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</si>
  <si>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</si>
  <si>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</si>
  <si>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</si>
  <si>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</si>
  <si>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</si>
  <si>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</si>
  <si>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</si>
  <si>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</si>
  <si>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</si>
  <si>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</si>
  <si>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</si>
  <si>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</si>
  <si>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</si>
  <si>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</si>
  <si>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</si>
  <si>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</si>
  <si>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</si>
  <si>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</si>
  <si>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</si>
  <si>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</si>
  <si>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</si>
  <si>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</si>
  <si>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</si>
  <si>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</si>
  <si>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</si>
  <si>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</si>
  <si>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</si>
  <si>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</si>
  <si>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</si>
  <si>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</si>
  <si>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</si>
  <si>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</si>
  <si>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</si>
  <si>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</si>
  <si>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</si>
  <si>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</si>
  <si>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</si>
  <si>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</si>
  <si>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</si>
  <si>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</si>
  <si>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</si>
  <si>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</si>
  <si>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</si>
  <si>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</si>
  <si>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</si>
  <si>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</si>
  <si>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</si>
  <si>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</si>
  <si>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</si>
  <si>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</si>
  <si>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</si>
  <si>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</si>
  <si>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</si>
  <si>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</si>
  <si>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</si>
  <si>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</si>
  <si>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</si>
  <si>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</si>
  <si>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</si>
  <si>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</si>
  <si>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</si>
  <si>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</si>
  <si>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</si>
  <si>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</si>
  <si>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</si>
  <si>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</si>
  <si>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</si>
  <si>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</si>
  <si>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</si>
  <si>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</si>
  <si>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</si>
  <si>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</si>
  <si>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</si>
  <si>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</si>
  <si>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</si>
  <si>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</si>
  <si>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</si>
  <si>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</si>
  <si>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</si>
  <si>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</si>
  <si>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</si>
  <si>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</si>
  <si>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</si>
  <si>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</si>
  <si>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</si>
  <si>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</si>
  <si>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</si>
  <si>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</si>
  <si>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</si>
  <si>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</si>
  <si>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</si>
  <si>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</si>
  <si>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</si>
  <si>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</si>
  <si>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</si>
  <si>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</si>
  <si>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</si>
  <si>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</si>
  <si>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</si>
  <si>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</si>
  <si>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</si>
  <si>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</si>
  <si>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</si>
  <si>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</si>
  <si>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</si>
  <si>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</si>
  <si>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</si>
  <si>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</si>
  <si>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</si>
  <si>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</si>
  <si>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</si>
  <si>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</si>
  <si>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</si>
  <si>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</si>
  <si>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</si>
  <si>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</si>
  <si>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</si>
  <si>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</si>
  <si>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</si>
  <si>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</si>
  <si>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</si>
  <si>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</si>
  <si>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</si>
  <si>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</si>
  <si>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</si>
  <si>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</si>
  <si>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</si>
  <si>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</si>
  <si>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</si>
  <si>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</si>
  <si>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</si>
  <si>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</si>
  <si>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</si>
  <si>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</si>
  <si>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</si>
  <si>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</si>
  <si>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</si>
  <si>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</si>
  <si>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</si>
  <si>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</si>
  <si>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</si>
  <si>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</si>
  <si>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</si>
  <si>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</si>
  <si>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</si>
  <si>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</si>
  <si>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</si>
  <si>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</si>
  <si>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</si>
  <si>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</si>
  <si>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</si>
  <si>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</si>
  <si>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</si>
  <si>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</si>
  <si>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</si>
  <si>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</si>
  <si>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</si>
  <si>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</si>
  <si>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</si>
  <si>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</si>
  <si>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</si>
  <si>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</si>
  <si>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</si>
  <si>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</si>
  <si>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</si>
  <si>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</si>
  <si>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</si>
  <si>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</si>
  <si>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</si>
  <si>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</si>
  <si>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</si>
  <si>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</si>
  <si>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</si>
  <si>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</si>
  <si>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</si>
  <si>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</si>
  <si>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</si>
  <si>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</si>
  <si>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</si>
  <si>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</si>
  <si>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</si>
  <si>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</si>
  <si>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</si>
  <si>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</si>
  <si>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</si>
  <si>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</si>
  <si>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</si>
  <si>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</si>
  <si>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</si>
  <si>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</si>
  <si>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</si>
  <si>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</si>
  <si>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</si>
  <si>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</si>
  <si>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</si>
  <si>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</si>
  <si>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</si>
  <si>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</si>
  <si>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</si>
  <si>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</si>
  <si>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</si>
  <si>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</si>
  <si>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</si>
  <si>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</si>
  <si>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</si>
  <si>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</si>
  <si>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</si>
  <si>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</si>
  <si>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</si>
  <si>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</si>
  <si>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</si>
  <si>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</si>
  <si>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</si>
  <si>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</si>
  <si>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</si>
  <si>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</si>
  <si>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</si>
  <si>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</si>
  <si>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</si>
  <si>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</si>
  <si>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</si>
  <si>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</si>
  <si>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</si>
  <si>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</si>
  <si>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</si>
  <si>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</si>
  <si>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2020年预算数</t>
    <phoneticPr fontId="2" type="noConversion"/>
  </si>
  <si>
    <t>城乡社区事务</t>
  </si>
  <si>
    <t>农林水事务</t>
  </si>
  <si>
    <t>合计</t>
    <phoneticPr fontId="2" type="noConversion"/>
  </si>
  <si>
    <t>合计</t>
    <phoneticPr fontId="2" type="noConversion"/>
  </si>
  <si>
    <t>一般公共服务</t>
    <phoneticPr fontId="2" type="noConversion"/>
  </si>
  <si>
    <t>卫生健康</t>
    <phoneticPr fontId="2" type="noConversion"/>
  </si>
  <si>
    <t>节能环保</t>
    <phoneticPr fontId="2" type="noConversion"/>
  </si>
  <si>
    <t>城乡社区事务</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</si>
  <si>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</si>
  <si>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</si>
  <si>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</si>
  <si>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</si>
  <si>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</si>
  <si>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</si>
  <si>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</si>
  <si>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</si>
  <si>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</si>
  <si>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</si>
  <si>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</si>
  <si>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</si>
  <si>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（备注：本单位无政府性基金收支，故此表无数据。）</t>
    <phoneticPr fontId="2" type="noConversion"/>
  </si>
  <si>
    <t>教育收费预算收入</t>
    <phoneticPr fontId="2" type="noConversion"/>
  </si>
  <si>
    <t>公共安全</t>
    <phoneticPr fontId="2" type="noConversion"/>
  </si>
  <si>
    <t>社会保障和就业</t>
    <phoneticPr fontId="2" type="noConversion"/>
  </si>
  <si>
    <t>住房保障</t>
    <phoneticPr fontId="2" type="noConversion"/>
  </si>
  <si>
    <t>201</t>
  </si>
  <si>
    <t>208</t>
  </si>
  <si>
    <t>20103</t>
  </si>
  <si>
    <t>2010301</t>
  </si>
  <si>
    <t>207</t>
  </si>
  <si>
    <t>20701</t>
  </si>
  <si>
    <t>2070109</t>
  </si>
  <si>
    <t>20801</t>
  </si>
  <si>
    <t>20802</t>
  </si>
  <si>
    <t>2080208</t>
  </si>
  <si>
    <t>20805</t>
  </si>
  <si>
    <t>2080505</t>
  </si>
  <si>
    <t>2080506</t>
  </si>
  <si>
    <t>20808</t>
  </si>
  <si>
    <t>2080801</t>
  </si>
  <si>
    <t>210</t>
  </si>
  <si>
    <t>21011</t>
  </si>
  <si>
    <t>2101101</t>
  </si>
  <si>
    <t>211</t>
  </si>
  <si>
    <t>212</t>
  </si>
  <si>
    <t>21203</t>
  </si>
  <si>
    <t>2120399</t>
  </si>
  <si>
    <t>213</t>
  </si>
  <si>
    <t>21307</t>
  </si>
  <si>
    <t>2130705</t>
  </si>
  <si>
    <t>221</t>
  </si>
  <si>
    <t>22102</t>
  </si>
  <si>
    <t>2210201</t>
  </si>
  <si>
    <t>农林水事务</t>
    <phoneticPr fontId="2" type="noConversion"/>
  </si>
  <si>
    <t>一般公共预算拨款收入</t>
    <phoneticPr fontId="2" type="noConversion"/>
  </si>
  <si>
    <t>本单位无政府性基金收支，故此表无数据</t>
  </si>
  <si>
    <t>文化旅游体育与传媒</t>
    <phoneticPr fontId="2" type="noConversion"/>
  </si>
  <si>
    <r>
      <t>附件</t>
    </r>
    <r>
      <rPr>
        <sz val="16"/>
        <color theme="1"/>
        <rFont val="Times New Roman"/>
        <family val="1"/>
      </rPr>
      <t>3-9</t>
    </r>
  </si>
  <si>
    <t>事业收入预算</t>
  </si>
  <si>
    <t>事业单位经营收入预算</t>
  </si>
  <si>
    <t>其他收入预算</t>
  </si>
  <si>
    <t>非教育收费收入预算</t>
  </si>
  <si>
    <t>教育收费收入预算</t>
  </si>
  <si>
    <t>货物类</t>
  </si>
  <si>
    <t>服务类</t>
  </si>
  <si>
    <t>工程类</t>
  </si>
  <si>
    <r>
      <t>附件</t>
    </r>
    <r>
      <rPr>
        <sz val="16"/>
        <color theme="1"/>
        <rFont val="Times New Roman"/>
        <family val="1"/>
      </rPr>
      <t>3-10</t>
    </r>
  </si>
  <si>
    <r>
      <t>2022</t>
    </r>
    <r>
      <rPr>
        <sz val="18"/>
        <color rgb="FF000000"/>
        <rFont val="方正小标宋_GBK"/>
        <family val="3"/>
        <charset val="134"/>
      </rPr>
      <t>年部门预算整体绩效目标表</t>
    </r>
  </si>
  <si>
    <t>总体资金情况（万元）</t>
  </si>
  <si>
    <t>预算支出总额</t>
  </si>
  <si>
    <t>财政拨款</t>
  </si>
  <si>
    <t>专户资金</t>
  </si>
  <si>
    <t>单位资金</t>
  </si>
  <si>
    <t>整体绩效目标</t>
  </si>
  <si>
    <t>年度绩效指标</t>
  </si>
  <si>
    <t>一级指标</t>
  </si>
  <si>
    <t>二级指标</t>
  </si>
  <si>
    <t xml:space="preserve"> 三级指标</t>
  </si>
  <si>
    <t>绩效指标性质</t>
  </si>
  <si>
    <t>绩效指标值</t>
  </si>
  <si>
    <t>绩效度量单位</t>
  </si>
  <si>
    <t>权重</t>
  </si>
  <si>
    <r>
      <t>附件</t>
    </r>
    <r>
      <rPr>
        <sz val="16"/>
        <color theme="1"/>
        <rFont val="Times New Roman"/>
        <family val="1"/>
      </rPr>
      <t>3-11</t>
    </r>
  </si>
  <si>
    <r>
      <t>2022</t>
    </r>
    <r>
      <rPr>
        <sz val="18"/>
        <color rgb="FF000000"/>
        <rFont val="方正小标宋_GBK"/>
        <family val="3"/>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</si>
  <si>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</si>
  <si>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</si>
  <si>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</si>
  <si>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</si>
  <si>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</si>
  <si>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</si>
  <si>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</si>
  <si>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</si>
  <si>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</si>
  <si>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</si>
  <si>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</si>
  <si>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</si>
  <si>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</si>
  <si>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</si>
  <si>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</si>
  <si>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指标性质</t>
  </si>
  <si>
    <t>历史参考值</t>
  </si>
  <si>
    <t>指标值</t>
  </si>
  <si>
    <t>本年指标值</t>
  </si>
  <si>
    <t>度量单位</t>
  </si>
  <si>
    <t>权重(%)</t>
  </si>
  <si>
    <t>本年权重(%)</t>
  </si>
  <si>
    <t>指标方向性</t>
  </si>
  <si>
    <t>产出指标</t>
  </si>
  <si>
    <t>满意度指标</t>
  </si>
  <si>
    <r>
      <rPr>
        <sz val="11"/>
        <rFont val="宋体"/>
        <family val="3"/>
        <charset val="134"/>
      </rPr>
      <t>201-一般公共服务支出</t>
    </r>
  </si>
  <si>
    <t>20101</t>
  </si>
  <si>
    <r>
      <rPr>
        <sz val="11"/>
        <rFont val="宋体"/>
        <family val="3"/>
        <charset val="134"/>
      </rPr>
      <t>20101-人大事务</t>
    </r>
  </si>
  <si>
    <t>2010108</t>
  </si>
  <si>
    <r>
      <rPr>
        <sz val="11"/>
        <rFont val="宋体"/>
        <family val="3"/>
        <charset val="134"/>
      </rPr>
      <t>2010108-代表工作</t>
    </r>
  </si>
  <si>
    <r>
      <rPr>
        <sz val="11"/>
        <rFont val="宋体"/>
        <family val="3"/>
        <charset val="134"/>
      </rPr>
      <t>20103-政府办公厅（室）及相关机构事务</t>
    </r>
  </si>
  <si>
    <r>
      <rPr>
        <sz val="11"/>
        <rFont val="宋体"/>
        <family val="3"/>
        <charset val="134"/>
      </rPr>
      <t>2010301-行政运行</t>
    </r>
  </si>
  <si>
    <t>2010399</t>
  </si>
  <si>
    <r>
      <rPr>
        <sz val="11"/>
        <rFont val="宋体"/>
        <family val="3"/>
        <charset val="134"/>
      </rPr>
      <t>2010399-其他政府办公厅（室）及相关机构事务支出</t>
    </r>
  </si>
  <si>
    <t>20132</t>
  </si>
  <si>
    <r>
      <rPr>
        <sz val="11"/>
        <rFont val="宋体"/>
        <family val="3"/>
        <charset val="134"/>
      </rPr>
      <t>20132-组织事务</t>
    </r>
  </si>
  <si>
    <t>2013202</t>
  </si>
  <si>
    <r>
      <rPr>
        <sz val="11"/>
        <rFont val="宋体"/>
        <family val="3"/>
        <charset val="134"/>
      </rPr>
      <t>2013202-一般行政管理事务</t>
    </r>
  </si>
  <si>
    <t>203</t>
  </si>
  <si>
    <r>
      <rPr>
        <sz val="11"/>
        <rFont val="宋体"/>
        <family val="3"/>
        <charset val="134"/>
      </rPr>
      <t>203-国防支出</t>
    </r>
  </si>
  <si>
    <t>20306</t>
  </si>
  <si>
    <r>
      <rPr>
        <sz val="11"/>
        <rFont val="宋体"/>
        <family val="3"/>
        <charset val="134"/>
      </rPr>
      <t>20306-国防动员</t>
    </r>
  </si>
  <si>
    <t>2030607</t>
  </si>
  <si>
    <r>
      <rPr>
        <sz val="11"/>
        <rFont val="宋体"/>
        <family val="3"/>
        <charset val="134"/>
      </rPr>
      <t>2030607-民兵</t>
    </r>
  </si>
  <si>
    <t>204</t>
  </si>
  <si>
    <r>
      <rPr>
        <sz val="11"/>
        <rFont val="宋体"/>
        <family val="3"/>
        <charset val="134"/>
      </rPr>
      <t>204-公共安全支出</t>
    </r>
  </si>
  <si>
    <t>20402</t>
  </si>
  <si>
    <r>
      <rPr>
        <sz val="11"/>
        <rFont val="宋体"/>
        <family val="3"/>
        <charset val="134"/>
      </rPr>
      <t>20402-公安</t>
    </r>
  </si>
  <si>
    <t>2040220</t>
  </si>
  <si>
    <r>
      <rPr>
        <sz val="11"/>
        <rFont val="宋体"/>
        <family val="3"/>
        <charset val="134"/>
      </rPr>
      <t>2040220-执法办案</t>
    </r>
  </si>
  <si>
    <t>20499</t>
  </si>
  <si>
    <r>
      <rPr>
        <sz val="11"/>
        <rFont val="宋体"/>
        <family val="3"/>
        <charset val="134"/>
      </rPr>
      <t>20499-其他公共安全支出</t>
    </r>
  </si>
  <si>
    <t>2049999</t>
  </si>
  <si>
    <r>
      <rPr>
        <sz val="11"/>
        <rFont val="宋体"/>
        <family val="3"/>
        <charset val="134"/>
      </rPr>
      <t>2049999-其他公共安全支出</t>
    </r>
  </si>
  <si>
    <r>
      <rPr>
        <sz val="11"/>
        <rFont val="宋体"/>
        <family val="3"/>
        <charset val="134"/>
      </rPr>
      <t>207-文化旅游体育与传媒支出</t>
    </r>
  </si>
  <si>
    <r>
      <rPr>
        <sz val="11"/>
        <rFont val="宋体"/>
        <family val="3"/>
        <charset val="134"/>
      </rPr>
      <t>20701-文化和旅游</t>
    </r>
  </si>
  <si>
    <r>
      <rPr>
        <sz val="11"/>
        <rFont val="宋体"/>
        <family val="3"/>
        <charset val="134"/>
      </rPr>
      <t>2070109-群众文化</t>
    </r>
  </si>
  <si>
    <r>
      <rPr>
        <sz val="11"/>
        <rFont val="宋体"/>
        <family val="3"/>
        <charset val="134"/>
      </rPr>
      <t>208-社会保障和就业支出</t>
    </r>
  </si>
  <si>
    <r>
      <rPr>
        <sz val="11"/>
        <rFont val="宋体"/>
        <family val="3"/>
        <charset val="134"/>
      </rPr>
      <t>20801-人力资源和社会保障管理事务</t>
    </r>
  </si>
  <si>
    <t>2080199</t>
  </si>
  <si>
    <r>
      <rPr>
        <sz val="11"/>
        <rFont val="宋体"/>
        <family val="3"/>
        <charset val="134"/>
      </rPr>
      <t>2080199-其他人力资源和社会保障管理事务支出</t>
    </r>
  </si>
  <si>
    <r>
      <rPr>
        <sz val="11"/>
        <rFont val="宋体"/>
        <family val="3"/>
        <charset val="134"/>
      </rPr>
      <t>20802-民政管理事务</t>
    </r>
  </si>
  <si>
    <r>
      <rPr>
        <sz val="11"/>
        <rFont val="宋体"/>
        <family val="3"/>
        <charset val="134"/>
      </rPr>
      <t>2080208-基层政权建设和社区治理</t>
    </r>
  </si>
  <si>
    <r>
      <rPr>
        <sz val="11"/>
        <rFont val="宋体"/>
        <family val="3"/>
        <charset val="134"/>
      </rPr>
      <t>20805-行政事业单位养老支出</t>
    </r>
  </si>
  <si>
    <t>2080501</t>
  </si>
  <si>
    <r>
      <rPr>
        <sz val="11"/>
        <rFont val="宋体"/>
        <family val="3"/>
        <charset val="134"/>
      </rPr>
      <t>2080501-行政单位离退休</t>
    </r>
  </si>
  <si>
    <r>
      <rPr>
        <sz val="11"/>
        <rFont val="宋体"/>
        <family val="3"/>
        <charset val="134"/>
      </rPr>
      <t>2080505-机关事业单位基本养老保险缴费支出</t>
    </r>
  </si>
  <si>
    <r>
      <rPr>
        <sz val="11"/>
        <rFont val="宋体"/>
        <family val="3"/>
        <charset val="134"/>
      </rPr>
      <t>2080506-机关事业单位职业年金缴费支出</t>
    </r>
  </si>
  <si>
    <r>
      <rPr>
        <sz val="11"/>
        <rFont val="宋体"/>
        <family val="3"/>
        <charset val="134"/>
      </rPr>
      <t>20808-抚恤</t>
    </r>
  </si>
  <si>
    <r>
      <rPr>
        <sz val="11"/>
        <rFont val="宋体"/>
        <family val="3"/>
        <charset val="134"/>
      </rPr>
      <t>2080801-死亡抚恤</t>
    </r>
  </si>
  <si>
    <r>
      <rPr>
        <sz val="11"/>
        <rFont val="宋体"/>
        <family val="3"/>
        <charset val="134"/>
      </rPr>
      <t>210-卫生健康支出</t>
    </r>
  </si>
  <si>
    <r>
      <rPr>
        <sz val="11"/>
        <rFont val="宋体"/>
        <family val="3"/>
        <charset val="134"/>
      </rPr>
      <t>21011-行政事业单位医疗</t>
    </r>
  </si>
  <si>
    <r>
      <rPr>
        <sz val="11"/>
        <rFont val="宋体"/>
        <family val="3"/>
        <charset val="134"/>
      </rPr>
      <t>2101101-行政单位医疗</t>
    </r>
  </si>
  <si>
    <t>2101199</t>
  </si>
  <si>
    <r>
      <rPr>
        <sz val="11"/>
        <rFont val="宋体"/>
        <family val="3"/>
        <charset val="134"/>
      </rPr>
      <t>2101199-其他行政事业单位医疗支出</t>
    </r>
  </si>
  <si>
    <r>
      <rPr>
        <sz val="11"/>
        <rFont val="宋体"/>
        <family val="3"/>
        <charset val="134"/>
      </rPr>
      <t>211-节能环保支出</t>
    </r>
  </si>
  <si>
    <t>21103</t>
  </si>
  <si>
    <r>
      <rPr>
        <sz val="11"/>
        <rFont val="宋体"/>
        <family val="3"/>
        <charset val="134"/>
      </rPr>
      <t>21103-污染防治</t>
    </r>
  </si>
  <si>
    <t>2110302</t>
  </si>
  <si>
    <r>
      <rPr>
        <sz val="11"/>
        <rFont val="宋体"/>
        <family val="3"/>
        <charset val="134"/>
      </rPr>
      <t>2110302-水体</t>
    </r>
  </si>
  <si>
    <t>21104</t>
  </si>
  <si>
    <r>
      <rPr>
        <sz val="11"/>
        <rFont val="宋体"/>
        <family val="3"/>
        <charset val="134"/>
      </rPr>
      <t>21104-自然生态保护</t>
    </r>
  </si>
  <si>
    <t>2110402</t>
  </si>
  <si>
    <r>
      <rPr>
        <sz val="11"/>
        <rFont val="宋体"/>
        <family val="3"/>
        <charset val="134"/>
      </rPr>
      <t>2110402-农村环境保护</t>
    </r>
  </si>
  <si>
    <r>
      <rPr>
        <sz val="11"/>
        <rFont val="宋体"/>
        <family val="3"/>
        <charset val="134"/>
      </rPr>
      <t>212-城乡社区支出</t>
    </r>
  </si>
  <si>
    <r>
      <rPr>
        <sz val="11"/>
        <rFont val="宋体"/>
        <family val="3"/>
        <charset val="134"/>
      </rPr>
      <t>21203-城乡社区公共设施</t>
    </r>
  </si>
  <si>
    <r>
      <rPr>
        <sz val="11"/>
        <rFont val="宋体"/>
        <family val="3"/>
        <charset val="134"/>
      </rPr>
      <t>2120399-其他城乡社区公共设施支出</t>
    </r>
  </si>
  <si>
    <r>
      <rPr>
        <sz val="11"/>
        <rFont val="宋体"/>
        <family val="3"/>
        <charset val="134"/>
      </rPr>
      <t>213-农林水支出</t>
    </r>
  </si>
  <si>
    <r>
      <rPr>
        <sz val="11"/>
        <rFont val="宋体"/>
        <family val="3"/>
        <charset val="134"/>
      </rPr>
      <t>21307-农村综合改革</t>
    </r>
  </si>
  <si>
    <r>
      <rPr>
        <sz val="11"/>
        <rFont val="宋体"/>
        <family val="3"/>
        <charset val="134"/>
      </rPr>
      <t>2130705-对村民委员会和村党支部的补助</t>
    </r>
  </si>
  <si>
    <r>
      <rPr>
        <sz val="11"/>
        <rFont val="宋体"/>
        <family val="3"/>
        <charset val="134"/>
      </rPr>
      <t>221-住房保障支出</t>
    </r>
  </si>
  <si>
    <r>
      <rPr>
        <sz val="11"/>
        <rFont val="宋体"/>
        <family val="3"/>
        <charset val="134"/>
      </rPr>
      <t>22102-住房改革支出</t>
    </r>
  </si>
  <si>
    <r>
      <rPr>
        <sz val="11"/>
        <rFont val="宋体"/>
        <family val="3"/>
        <charset val="134"/>
      </rPr>
      <t>2210201-住房公积金</t>
    </r>
  </si>
  <si>
    <r>
      <rPr>
        <sz val="11"/>
        <rFont val="宋体"/>
        <family val="3"/>
        <charset val="134"/>
      </rPr>
      <t>工资福利支出</t>
    </r>
  </si>
  <si>
    <r>
      <rPr>
        <sz val="11"/>
        <rFont val="宋体"/>
        <family val="3"/>
        <charset val="134"/>
      </rPr>
      <t> 基本工资</t>
    </r>
  </si>
  <si>
    <r>
      <rPr>
        <sz val="11"/>
        <rFont val="宋体"/>
        <family val="3"/>
        <charset val="134"/>
      </rPr>
      <t> 津贴补贴</t>
    </r>
  </si>
  <si>
    <r>
      <rPr>
        <sz val="11"/>
        <rFont val="宋体"/>
        <family val="3"/>
        <charset val="134"/>
      </rPr>
      <t> 奖金</t>
    </r>
  </si>
  <si>
    <r>
      <rPr>
        <sz val="11"/>
        <rFont val="宋体"/>
        <family val="3"/>
        <charset val="134"/>
      </rPr>
      <t> 机关事业单位基本养老保险缴费</t>
    </r>
  </si>
  <si>
    <r>
      <rPr>
        <sz val="11"/>
        <rFont val="宋体"/>
        <family val="3"/>
        <charset val="134"/>
      </rPr>
      <t> 职业年金缴费</t>
    </r>
  </si>
  <si>
    <r>
      <rPr>
        <sz val="11"/>
        <rFont val="宋体"/>
        <family val="3"/>
        <charset val="134"/>
      </rPr>
      <t> 职工基本医疗保险缴费</t>
    </r>
  </si>
  <si>
    <r>
      <rPr>
        <sz val="11"/>
        <rFont val="宋体"/>
        <family val="3"/>
        <charset val="134"/>
      </rPr>
      <t> 其他社会保障缴费</t>
    </r>
  </si>
  <si>
    <r>
      <rPr>
        <sz val="11"/>
        <rFont val="宋体"/>
        <family val="3"/>
        <charset val="134"/>
      </rPr>
      <t> 住房公积金</t>
    </r>
  </si>
  <si>
    <r>
      <rPr>
        <sz val="11"/>
        <rFont val="宋体"/>
        <family val="3"/>
        <charset val="134"/>
      </rPr>
      <t> 医疗费</t>
    </r>
  </si>
  <si>
    <r>
      <rPr>
        <sz val="11"/>
        <rFont val="宋体"/>
        <family val="3"/>
        <charset val="134"/>
      </rPr>
      <t> 其他工资福利支出</t>
    </r>
  </si>
  <si>
    <r>
      <rPr>
        <sz val="11"/>
        <rFont val="宋体"/>
        <family val="3"/>
        <charset val="134"/>
      </rPr>
      <t>商品和服务支出</t>
    </r>
  </si>
  <si>
    <r>
      <rPr>
        <sz val="11"/>
        <rFont val="宋体"/>
        <family val="3"/>
        <charset val="134"/>
      </rPr>
      <t> 办公费</t>
    </r>
  </si>
  <si>
    <r>
      <rPr>
        <sz val="11"/>
        <rFont val="宋体"/>
        <family val="3"/>
        <charset val="134"/>
      </rPr>
      <t> 印刷费</t>
    </r>
  </si>
  <si>
    <r>
      <rPr>
        <sz val="11"/>
        <rFont val="宋体"/>
        <family val="3"/>
        <charset val="134"/>
      </rPr>
      <t> 水费</t>
    </r>
  </si>
  <si>
    <r>
      <rPr>
        <sz val="11"/>
        <rFont val="宋体"/>
        <family val="3"/>
        <charset val="134"/>
      </rPr>
      <t> 电费</t>
    </r>
  </si>
  <si>
    <r>
      <rPr>
        <sz val="11"/>
        <rFont val="宋体"/>
        <family val="3"/>
        <charset val="134"/>
      </rPr>
      <t> 邮电费</t>
    </r>
  </si>
  <si>
    <r>
      <rPr>
        <sz val="11"/>
        <rFont val="宋体"/>
        <family val="3"/>
        <charset val="134"/>
      </rPr>
      <t> 会议费</t>
    </r>
  </si>
  <si>
    <r>
      <rPr>
        <sz val="11"/>
        <rFont val="宋体"/>
        <family val="3"/>
        <charset val="134"/>
      </rPr>
      <t> 公务接待费</t>
    </r>
  </si>
  <si>
    <r>
      <rPr>
        <sz val="11"/>
        <rFont val="宋体"/>
        <family val="3"/>
        <charset val="134"/>
      </rPr>
      <t> 工会经费</t>
    </r>
  </si>
  <si>
    <r>
      <rPr>
        <sz val="11"/>
        <rFont val="宋体"/>
        <family val="3"/>
        <charset val="134"/>
      </rPr>
      <t> 福利费</t>
    </r>
  </si>
  <si>
    <r>
      <rPr>
        <sz val="11"/>
        <rFont val="宋体"/>
        <family val="3"/>
        <charset val="134"/>
      </rPr>
      <t> 公务用车运行维护费</t>
    </r>
  </si>
  <si>
    <r>
      <rPr>
        <sz val="11"/>
        <rFont val="宋体"/>
        <family val="3"/>
        <charset val="134"/>
      </rPr>
      <t> 其他交通费用</t>
    </r>
  </si>
  <si>
    <r>
      <rPr>
        <sz val="11"/>
        <rFont val="宋体"/>
        <family val="3"/>
        <charset val="134"/>
      </rPr>
      <t> 其他商品和服务支出</t>
    </r>
  </si>
  <si>
    <r>
      <rPr>
        <sz val="11"/>
        <rFont val="宋体"/>
        <family val="3"/>
        <charset val="134"/>
      </rPr>
      <t>对个人和家庭的补助</t>
    </r>
  </si>
  <si>
    <r>
      <rPr>
        <sz val="11"/>
        <rFont val="宋体"/>
        <family val="3"/>
        <charset val="134"/>
      </rPr>
      <t> 医疗费补助</t>
    </r>
  </si>
  <si>
    <r>
      <rPr>
        <sz val="11"/>
        <rFont val="宋体"/>
        <family val="3"/>
        <charset val="134"/>
      </rPr>
      <t> 其他对个人和家庭的补助</t>
    </r>
  </si>
  <si>
    <t/>
  </si>
  <si>
    <t>全面贯彻执行区委、区政府各项路线、方针、政策，完成镇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疫情防控、产业发展、场镇管理、民计民生、平安稳定、党的建设”六大方面工作，推动全镇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做好三峡移民后续保障工作，持续推进文旅发展；五是强化安全监管、综治维稳；六是强化思想政治建设，强化基层党组织建设，强化干部队伍，深化党风廉政建设，确保其他工作平稳有序推进。</t>
  </si>
  <si>
    <t>履职效能</t>
  </si>
  <si>
    <t>数量指标</t>
  </si>
  <si>
    <t>交通违法事件查处率</t>
  </si>
  <si>
    <t>≥</t>
  </si>
  <si>
    <t>83</t>
  </si>
  <si>
    <t>%</t>
  </si>
  <si>
    <t>次/年</t>
  </si>
  <si>
    <t xml:space="preserve">举行抗洪救灾、反恐维稳、森林防火应急演练次数	</t>
  </si>
  <si>
    <t>3</t>
  </si>
  <si>
    <t xml:space="preserve">绿化维护面积	</t>
  </si>
  <si>
    <t>22000</t>
  </si>
  <si>
    <t>平方米/公里</t>
  </si>
  <si>
    <t>培育市场主体</t>
  </si>
  <si>
    <t>100</t>
  </si>
  <si>
    <t>个/艘</t>
  </si>
  <si>
    <t xml:space="preserve">主题党日活动次数	</t>
  </si>
  <si>
    <t>12</t>
  </si>
  <si>
    <t>质量指标</t>
  </si>
  <si>
    <t xml:space="preserve">保障政府日常运转和人员经费	</t>
  </si>
  <si>
    <t xml:space="preserve">功能照明设施完好率	</t>
  </si>
  <si>
    <t>85</t>
  </si>
  <si>
    <t xml:space="preserve">全国禁毒信息综合系统开展涉毒人员处置结果补录有效更新率	</t>
  </si>
  <si>
    <t>93</t>
  </si>
  <si>
    <t xml:space="preserve">生活垃圾定点存放清运	</t>
  </si>
  <si>
    <t>社会效应</t>
  </si>
  <si>
    <t>社会效益</t>
  </si>
  <si>
    <t xml:space="preserve">创造良好的营商人居环境	</t>
  </si>
  <si>
    <t>定性</t>
  </si>
  <si>
    <t>良</t>
  </si>
  <si>
    <t xml:space="preserve">打击非法集资和金融诈骗宣传知晓率	</t>
  </si>
  <si>
    <t>80</t>
  </si>
  <si>
    <t xml:space="preserve">垃圾分类知晓率	</t>
  </si>
  <si>
    <t>90</t>
  </si>
  <si>
    <t xml:space="preserve">矛盾纠纷调处率	</t>
  </si>
  <si>
    <t>服务对象满意度</t>
  </si>
  <si>
    <t xml:space="preserve">城市人居环境居民满意度	</t>
  </si>
  <si>
    <t xml:space="preserve">服务辖区企业满意度	</t>
  </si>
  <si>
    <t xml:space="preserve">社会治安群众满意度	</t>
  </si>
  <si>
    <t>部门整体绩效情况</t>
    <phoneticPr fontId="2" type="noConversion"/>
  </si>
  <si>
    <t>2022年预算数</t>
    <phoneticPr fontId="2" type="noConversion"/>
  </si>
  <si>
    <t>2022年基本支出</t>
    <phoneticPr fontId="2" type="noConversion"/>
  </si>
  <si>
    <t>加强场镇生活污水处理及人居环境整治，使农村生活污水及垃圾得到有效治理，创建垃圾分类示范村，提升农户生活品质。</t>
    <phoneticPr fontId="2" type="noConversion"/>
  </si>
  <si>
    <t>714001-重庆市梁平区新盛镇人民政府（本级）</t>
    <phoneticPr fontId="2" type="noConversion"/>
  </si>
  <si>
    <t>714-重庆市梁平区新盛镇人民政府</t>
    <phoneticPr fontId="2" type="noConversion"/>
  </si>
  <si>
    <t>50015522T000000091269-乡镇环境整治经费</t>
    <phoneticPr fontId="2" type="noConversion"/>
  </si>
  <si>
    <t>靳啟川</t>
    <phoneticPr fontId="2" type="noConversion"/>
  </si>
  <si>
    <t>04-环境保护</t>
    <phoneticPr fontId="2" type="noConversion"/>
  </si>
  <si>
    <t>质量指标</t>
    <phoneticPr fontId="2" type="noConversion"/>
  </si>
  <si>
    <t>生态效益指标</t>
    <phoneticPr fontId="2" type="noConversion"/>
  </si>
  <si>
    <t>社会效益指标</t>
    <phoneticPr fontId="2" type="noConversion"/>
  </si>
  <si>
    <t>服务对象满意度指标</t>
    <phoneticPr fontId="2" type="noConversion"/>
  </si>
  <si>
    <t>效益指标</t>
    <phoneticPr fontId="2" type="noConversion"/>
  </si>
  <si>
    <t>生活垃圾定点存放清运率</t>
    <phoneticPr fontId="2" type="noConversion"/>
  </si>
  <si>
    <t>垃圾分类参与率</t>
    <phoneticPr fontId="2" type="noConversion"/>
  </si>
  <si>
    <t>农村生活污水治理率</t>
    <phoneticPr fontId="2" type="noConversion"/>
  </si>
  <si>
    <t>群众满意度指标</t>
    <phoneticPr fontId="2" type="noConversion"/>
  </si>
  <si>
    <t>%</t>
    <phoneticPr fontId="2" type="noConversion"/>
  </si>
  <si>
    <t>正向指标</t>
    <phoneticPr fontId="2" type="noConversion"/>
  </si>
  <si>
    <t>三级指标</t>
    <phoneticPr fontId="2" type="noConversion"/>
  </si>
  <si>
    <t>国防</t>
    <phoneticPr fontId="2" type="noConversion"/>
  </si>
  <si>
    <t>重庆市梁平区新盛镇人民政府（本级）财政拨款收支总表</t>
    <phoneticPr fontId="2" type="noConversion"/>
  </si>
  <si>
    <t>重庆市梁平区新盛镇人民政府（本级）一般公共预算财政拨款支出预算表</t>
  </si>
  <si>
    <t>重庆市梁平区新盛镇人民政府（本级）一般公共预算财政拨款基本支出预算表</t>
  </si>
  <si>
    <t>重庆市梁平区新盛镇人民政府（本级）一般公共预算“三公”经费支出表</t>
  </si>
  <si>
    <t>重庆市梁平区新盛镇人民政府财政拨款收支总表</t>
    <phoneticPr fontId="2" type="noConversion"/>
  </si>
  <si>
    <t>重庆市梁平区新盛镇人民政府（本级）政府性基金预算支出表</t>
    <phoneticPr fontId="2" type="noConversion"/>
  </si>
  <si>
    <t>重庆市梁平区新盛镇人民政府（本级）部门（单位）收支总表</t>
  </si>
  <si>
    <t>重庆市梁平区新盛镇人民政府（本级）部门（单位）收入总表</t>
  </si>
  <si>
    <t>重庆市梁平区新盛镇人民政府（本级）部门（单位）支出总表</t>
  </si>
  <si>
    <t>重庆市梁平区新盛镇人民政府（本级）政府采购预算明细表</t>
    <phoneticPr fontId="2" type="noConversion"/>
  </si>
  <si>
    <t xml:space="preserve">法治宣传知晓率	</t>
    <phoneticPr fontId="2" type="noConversion"/>
  </si>
</sst>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00_);[Red]\(0.00\)"/>
    <numFmt numFmtId="178" formatCode="0.00_ "/>
  </numFmts>
  <fonts count="44">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0"/>
      <name val="Arial"/>
      <family val="2"/>
    </font>
    <font>
      <sz val="11"/>
      <color theme="1"/>
      <name val="等线"/>
      <family val="3"/>
      <charset val="134"/>
      <scheme val="minor"/>
    </font>
    <font>
      <sz val="16"/>
      <color rgb="FF000000"/>
      <name val="方正仿宋_GBK"/>
      <family val="3"/>
      <charset val="134"/>
    </font>
    <font>
      <sz val="16"/>
      <color theme="1"/>
      <name val="方正仿宋_GBK"/>
      <family val="3"/>
      <charset val="134"/>
    </font>
    <font>
      <sz val="16"/>
      <color theme="1"/>
      <name val="Times New Roman"/>
      <family val="1"/>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6"/>
      <color rgb="FF000000"/>
      <name val="Times New Roman"/>
      <family val="1"/>
    </font>
    <font>
      <sz val="11"/>
      <color rgb="FF000000"/>
      <name val="方正黑体_GBK"/>
      <family val="3"/>
      <charset val="134"/>
    </font>
    <font>
      <sz val="12"/>
      <color rgb="FF000000"/>
      <name val="方正黑体_GBK"/>
      <family val="3"/>
      <charset val="134"/>
    </font>
    <font>
      <sz val="14"/>
      <color theme="1"/>
      <name val="方正黑体_GBK"/>
      <family val="3"/>
      <charset val="134"/>
    </font>
    <font>
      <sz val="10"/>
      <color theme="1"/>
      <name val="方正黑体_GBK"/>
      <family val="3"/>
      <charset val="134"/>
    </font>
    <font>
      <sz val="10"/>
      <color theme="1"/>
      <name val="宋体"/>
      <family val="3"/>
      <charset val="134"/>
    </font>
    <font>
      <sz val="9"/>
      <color theme="1"/>
      <name val="等线"/>
      <charset val="134"/>
    </font>
    <font>
      <sz val="11"/>
      <color indexed="8"/>
      <name val="等线"/>
      <family val="2"/>
      <charset val="1"/>
      <scheme val="minor"/>
    </font>
    <font>
      <sz val="11"/>
      <color indexed="8"/>
      <name val="等线"/>
      <family val="3"/>
      <charset val="134"/>
    </font>
    <font>
      <sz val="11"/>
      <color theme="1"/>
      <name val="宋体"/>
      <family val="3"/>
      <charset val="134"/>
    </font>
    <font>
      <sz val="11"/>
      <color indexed="8"/>
      <name val="宋体"/>
      <family val="3"/>
      <charset val="134"/>
    </font>
    <font>
      <sz val="10"/>
      <color theme="1"/>
      <name val="Arial"/>
      <family val="2"/>
    </font>
    <font>
      <b/>
      <sz val="18"/>
      <name val="华文细黑"/>
      <family val="3"/>
      <charset val="134"/>
    </font>
    <font>
      <b/>
      <sz val="20"/>
      <name val="华文细黑"/>
      <family val="3"/>
      <charset val="134"/>
    </font>
    <font>
      <b/>
      <sz val="18"/>
      <name val="楷体_GB2312"/>
      <family val="3"/>
      <charset val="134"/>
    </font>
    <font>
      <sz val="18"/>
      <name val="宋体"/>
      <family val="3"/>
      <charset val="13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16">
    <xf numFmtId="0" fontId="0" fillId="0" borderId="0"/>
    <xf numFmtId="0" fontId="5" fillId="0" borderId="0"/>
    <xf numFmtId="0" fontId="5" fillId="0" borderId="0"/>
    <xf numFmtId="0" fontId="16" fillId="0" borderId="0"/>
    <xf numFmtId="0" fontId="16" fillId="0" borderId="0" applyNumberFormat="0" applyFont="0" applyFill="0" applyBorder="0" applyAlignment="0" applyProtection="0"/>
    <xf numFmtId="0" fontId="17" fillId="0" borderId="0">
      <alignment vertical="center"/>
    </xf>
    <xf numFmtId="0" fontId="35" fillId="0" borderId="0">
      <alignment vertical="center"/>
    </xf>
    <xf numFmtId="0" fontId="36" fillId="0" borderId="0">
      <alignment vertical="center"/>
    </xf>
    <xf numFmtId="0" fontId="39" fillId="0" borderId="0"/>
    <xf numFmtId="9"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0" fontId="39" fillId="0" borderId="0"/>
    <xf numFmtId="0" fontId="35" fillId="0" borderId="0">
      <alignment vertical="center"/>
    </xf>
  </cellStyleXfs>
  <cellXfs count="285">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4" xfId="1" applyFont="1" applyFill="1" applyBorder="1" applyAlignment="1">
      <alignment horizontal="left" vertical="center"/>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0" fontId="9" fillId="0" borderId="1" xfId="1" applyFont="1" applyBorder="1" applyAlignment="1">
      <alignment horizontal="center" vertical="center"/>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 fontId="9" fillId="0" borderId="1" xfId="2" applyNumberFormat="1" applyFont="1" applyFill="1" applyBorder="1" applyAlignment="1">
      <alignment horizontal="right" vertical="center" wrapText="1"/>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0" xfId="2" applyFont="1" applyFill="1" applyBorder="1" applyAlignment="1">
      <alignment vertical="center"/>
    </xf>
    <xf numFmtId="4" fontId="9" fillId="0" borderId="9"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8"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9" fontId="9" fillId="0" borderId="1" xfId="2" applyNumberFormat="1" applyFont="1" applyFill="1" applyBorder="1" applyAlignment="1" applyProtection="1">
      <alignment horizontal="left" vertical="center"/>
    </xf>
    <xf numFmtId="4" fontId="9" fillId="3" borderId="1" xfId="1" applyNumberFormat="1" applyFont="1" applyFill="1" applyBorder="1" applyAlignment="1">
      <alignment horizontal="righ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4" fontId="9" fillId="4" borderId="1" xfId="2" applyNumberFormat="1" applyFont="1" applyFill="1" applyBorder="1" applyAlignment="1" applyProtection="1">
      <alignment horizontal="right" vertical="center" wrapText="1"/>
    </xf>
    <xf numFmtId="0" fontId="5" fillId="4" borderId="1" xfId="2" applyFill="1" applyBorder="1"/>
    <xf numFmtId="0" fontId="10" fillId="0" borderId="2" xfId="2" applyNumberFormat="1" applyFont="1" applyFill="1" applyBorder="1" applyAlignment="1" applyProtection="1">
      <alignment horizontal="center" vertical="center"/>
    </xf>
    <xf numFmtId="0" fontId="18" fillId="0" borderId="0" xfId="0" applyFont="1"/>
    <xf numFmtId="0" fontId="9" fillId="0" borderId="9" xfId="2" applyFont="1" applyBorder="1" applyAlignment="1">
      <alignment vertical="center" wrapText="1"/>
    </xf>
    <xf numFmtId="0" fontId="5" fillId="0" borderId="0" xfId="2" applyFont="1" applyFill="1"/>
    <xf numFmtId="0" fontId="5" fillId="0" borderId="0" xfId="2" applyFont="1"/>
    <xf numFmtId="4" fontId="9" fillId="0" borderId="1" xfId="1" applyNumberFormat="1" applyFont="1" applyFill="1" applyBorder="1" applyAlignment="1">
      <alignment horizontal="left" vertical="center" wrapText="1"/>
    </xf>
    <xf numFmtId="0" fontId="5" fillId="0" borderId="7" xfId="1" applyFont="1" applyBorder="1" applyAlignment="1">
      <alignment wrapText="1"/>
    </xf>
    <xf numFmtId="0" fontId="5" fillId="0" borderId="0" xfId="1" applyFont="1" applyAlignment="1">
      <alignment wrapText="1"/>
    </xf>
    <xf numFmtId="0" fontId="19" fillId="0" borderId="0" xfId="0" applyFont="1" applyAlignment="1">
      <alignment horizontal="left"/>
    </xf>
    <xf numFmtId="0" fontId="21" fillId="0" borderId="0" xfId="0" applyFont="1"/>
    <xf numFmtId="0" fontId="21" fillId="0" borderId="0" xfId="0" applyFont="1" applyAlignment="1">
      <alignment wrapText="1"/>
    </xf>
    <xf numFmtId="0" fontId="24" fillId="0" borderId="0" xfId="0" applyFont="1" applyAlignment="1">
      <alignment horizontal="left"/>
    </xf>
    <xf numFmtId="0" fontId="26" fillId="0" borderId="16" xfId="0" applyFont="1" applyBorder="1" applyAlignment="1">
      <alignment horizontal="center" wrapText="1"/>
    </xf>
    <xf numFmtId="0" fontId="27" fillId="0" borderId="13" xfId="0" applyFont="1" applyBorder="1" applyAlignment="1">
      <alignment horizontal="center"/>
    </xf>
    <xf numFmtId="0" fontId="24" fillId="0" borderId="16" xfId="0" applyFont="1" applyBorder="1" applyAlignment="1">
      <alignment horizontal="left"/>
    </xf>
    <xf numFmtId="0" fontId="28" fillId="0" borderId="0" xfId="0" applyFont="1" applyAlignment="1">
      <alignment horizontal="justify"/>
    </xf>
    <xf numFmtId="0" fontId="32" fillId="0" borderId="11" xfId="0" applyFont="1" applyBorder="1" applyAlignment="1">
      <alignment horizontal="left" wrapText="1"/>
    </xf>
    <xf numFmtId="0" fontId="32" fillId="0" borderId="13" xfId="0" applyFont="1" applyBorder="1" applyAlignment="1">
      <alignment horizontal="left" wrapText="1"/>
    </xf>
    <xf numFmtId="0" fontId="33" fillId="0" borderId="16" xfId="0" applyFont="1" applyBorder="1" applyAlignment="1">
      <alignment horizontal="left" wrapText="1"/>
    </xf>
    <xf numFmtId="0" fontId="32" fillId="0" borderId="13" xfId="0" applyFont="1" applyBorder="1" applyAlignment="1">
      <alignment horizontal="center"/>
    </xf>
    <xf numFmtId="0" fontId="32" fillId="0" borderId="16" xfId="0" applyFont="1" applyBorder="1" applyAlignment="1">
      <alignment horizontal="center"/>
    </xf>
    <xf numFmtId="0" fontId="32" fillId="0" borderId="13" xfId="0" applyFont="1" applyBorder="1" applyAlignment="1">
      <alignment horizontal="left"/>
    </xf>
    <xf numFmtId="0" fontId="33" fillId="0" borderId="16" xfId="0" applyFont="1" applyBorder="1" applyAlignment="1">
      <alignment horizontal="left"/>
    </xf>
    <xf numFmtId="0" fontId="33" fillId="0" borderId="16" xfId="0" applyFont="1" applyBorder="1" applyAlignment="1">
      <alignment horizontal="center"/>
    </xf>
    <xf numFmtId="0" fontId="34" fillId="0" borderId="16" xfId="0" applyFont="1" applyBorder="1" applyAlignment="1">
      <alignment horizontal="left"/>
    </xf>
    <xf numFmtId="4" fontId="9" fillId="0" borderId="1" xfId="1" applyNumberFormat="1" applyFont="1" applyBorder="1" applyAlignment="1">
      <alignment horizontal="left" vertical="center"/>
    </xf>
    <xf numFmtId="0" fontId="9" fillId="0" borderId="10" xfId="1" applyFont="1" applyBorder="1" applyAlignment="1">
      <alignment horizontal="center" vertical="center"/>
    </xf>
    <xf numFmtId="0" fontId="9" fillId="0" borderId="4" xfId="1" applyFont="1" applyBorder="1" applyAlignment="1">
      <alignment horizontal="center" vertical="center"/>
    </xf>
    <xf numFmtId="4" fontId="15" fillId="0" borderId="1" xfId="6" applyNumberFormat="1" applyFont="1" applyBorder="1" applyAlignment="1">
      <alignment horizontal="right" vertical="center"/>
    </xf>
    <xf numFmtId="4" fontId="9" fillId="0" borderId="1" xfId="1" applyNumberFormat="1" applyFont="1" applyBorder="1" applyAlignment="1">
      <alignment horizontal="left" vertical="center" wrapText="1"/>
    </xf>
    <xf numFmtId="0" fontId="9" fillId="0" borderId="1" xfId="2" applyFont="1" applyBorder="1" applyAlignment="1">
      <alignment vertical="center" wrapText="1"/>
    </xf>
    <xf numFmtId="0" fontId="15" fillId="6" borderId="1" xfId="6" applyFont="1" applyFill="1" applyBorder="1" applyAlignment="1">
      <alignment horizontal="left" vertical="center"/>
    </xf>
    <xf numFmtId="4" fontId="15" fillId="6" borderId="1" xfId="6" applyNumberFormat="1" applyFont="1" applyFill="1" applyBorder="1" applyAlignment="1">
      <alignment horizontal="right" vertical="center"/>
    </xf>
    <xf numFmtId="0" fontId="15" fillId="0" borderId="1" xfId="6" applyNumberFormat="1" applyFont="1" applyBorder="1" applyAlignment="1">
      <alignment horizontal="left" vertical="center" wrapText="1"/>
    </xf>
    <xf numFmtId="0" fontId="15" fillId="0" borderId="1" xfId="6" applyFont="1" applyBorder="1" applyAlignment="1">
      <alignment horizontal="left" vertical="center"/>
    </xf>
    <xf numFmtId="0" fontId="29" fillId="0" borderId="11" xfId="0" applyFont="1" applyBorder="1" applyAlignment="1">
      <alignment horizontal="center" wrapText="1"/>
    </xf>
    <xf numFmtId="177" fontId="38" fillId="0" borderId="11" xfId="7" applyNumberFormat="1" applyFont="1" applyBorder="1" applyAlignment="1">
      <alignment horizontal="right" vertical="center" wrapText="1"/>
    </xf>
    <xf numFmtId="0" fontId="29" fillId="0" borderId="11" xfId="0" applyFont="1" applyBorder="1" applyAlignment="1">
      <alignment horizontal="right" wrapText="1"/>
    </xf>
    <xf numFmtId="0" fontId="37" fillId="0" borderId="11" xfId="5" applyFont="1" applyFill="1" applyBorder="1" applyAlignment="1">
      <alignment horizontal="left" vertical="center" wrapText="1"/>
    </xf>
    <xf numFmtId="0" fontId="37" fillId="0" borderId="11" xfId="5" applyFont="1" applyFill="1" applyBorder="1" applyAlignment="1" applyProtection="1">
      <alignment horizontal="left" vertical="center" wrapText="1"/>
      <protection locked="0"/>
    </xf>
    <xf numFmtId="0" fontId="37" fillId="0" borderId="11" xfId="5" applyFont="1" applyFill="1" applyBorder="1" applyAlignment="1">
      <alignment vertical="center" wrapText="1"/>
    </xf>
    <xf numFmtId="0" fontId="33" fillId="0" borderId="18" xfId="0" applyFont="1" applyBorder="1" applyAlignment="1">
      <alignment horizontal="left" wrapText="1"/>
    </xf>
    <xf numFmtId="0" fontId="33" fillId="0" borderId="14" xfId="0" applyFont="1" applyBorder="1" applyAlignment="1">
      <alignment horizontal="left"/>
    </xf>
    <xf numFmtId="0" fontId="33" fillId="0" borderId="18" xfId="0" applyFont="1" applyBorder="1" applyAlignment="1">
      <alignment horizontal="center"/>
    </xf>
    <xf numFmtId="0" fontId="33" fillId="0" borderId="14" xfId="0" applyFont="1" applyBorder="1" applyAlignment="1">
      <alignment horizontal="center"/>
    </xf>
    <xf numFmtId="0" fontId="34" fillId="0" borderId="18" xfId="0" applyFont="1" applyBorder="1" applyAlignment="1">
      <alignment horizontal="left"/>
    </xf>
    <xf numFmtId="0" fontId="5" fillId="0" borderId="1" xfId="2" applyFill="1" applyBorder="1"/>
    <xf numFmtId="178" fontId="9" fillId="0" borderId="1" xfId="2" applyNumberFormat="1" applyFont="1" applyFill="1" applyBorder="1" applyAlignment="1" applyProtection="1">
      <alignment horizontal="left" vertical="center"/>
    </xf>
    <xf numFmtId="0" fontId="5" fillId="0" borderId="1" xfId="2" applyBorder="1"/>
    <xf numFmtId="0" fontId="24" fillId="0" borderId="16" xfId="0" applyFont="1" applyBorder="1" applyAlignment="1">
      <alignment horizontal="center"/>
    </xf>
    <xf numFmtId="0" fontId="27" fillId="0" borderId="14" xfId="0" applyFont="1" applyBorder="1" applyAlignment="1"/>
    <xf numFmtId="0" fontId="33" fillId="0" borderId="11" xfId="0" applyFont="1" applyBorder="1" applyAlignment="1">
      <alignment horizontal="center"/>
    </xf>
    <xf numFmtId="0" fontId="33" fillId="0" borderId="13" xfId="0" applyFont="1" applyBorder="1" applyAlignment="1">
      <alignment horizontal="center"/>
    </xf>
    <xf numFmtId="0" fontId="34" fillId="0" borderId="13" xfId="0" applyFont="1" applyBorder="1" applyAlignment="1">
      <alignment horizontal="center"/>
    </xf>
    <xf numFmtId="0" fontId="34" fillId="0" borderId="16" xfId="0" applyFont="1" applyBorder="1" applyAlignment="1">
      <alignment horizontal="center"/>
    </xf>
    <xf numFmtId="178" fontId="39" fillId="0" borderId="1" xfId="8" applyNumberFormat="1" applyBorder="1"/>
    <xf numFmtId="4" fontId="15" fillId="0" borderId="1" xfId="15" applyNumberFormat="1" applyFont="1" applyBorder="1" applyAlignment="1">
      <alignment horizontal="right" vertical="center"/>
    </xf>
    <xf numFmtId="4" fontId="39" fillId="0" borderId="1" xfId="8" applyNumberFormat="1" applyBorder="1"/>
    <xf numFmtId="0" fontId="37" fillId="0" borderId="11" xfId="5" applyNumberFormat="1" applyFont="1" applyFill="1" applyBorder="1" applyAlignment="1">
      <alignment vertical="center" wrapText="1"/>
    </xf>
    <xf numFmtId="49" fontId="40" fillId="0" borderId="0" xfId="2" applyNumberFormat="1" applyFont="1" applyFill="1" applyAlignment="1" applyProtection="1">
      <alignment horizontal="centerContinuous"/>
    </xf>
    <xf numFmtId="49" fontId="41" fillId="0" borderId="0" xfId="2" applyNumberFormat="1" applyFont="1" applyFill="1" applyAlignment="1" applyProtection="1">
      <alignment horizontal="centerContinuous"/>
    </xf>
    <xf numFmtId="0" fontId="40" fillId="0" borderId="0" xfId="2" applyFont="1" applyFill="1" applyAlignment="1">
      <alignment horizontal="centerContinuous"/>
    </xf>
    <xf numFmtId="0" fontId="42" fillId="0" borderId="0" xfId="2" applyFont="1" applyAlignment="1">
      <alignment horizontal="centerContinuous"/>
    </xf>
    <xf numFmtId="0" fontId="43" fillId="0" borderId="0" xfId="2" applyFont="1"/>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0"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26" fillId="0" borderId="12" xfId="0" applyFont="1" applyBorder="1" applyAlignment="1">
      <alignment horizontal="center" wrapText="1"/>
    </xf>
    <xf numFmtId="0" fontId="26" fillId="0" borderId="13" xfId="0" applyFont="1" applyBorder="1" applyAlignment="1">
      <alignment horizontal="center" wrapText="1"/>
    </xf>
    <xf numFmtId="0" fontId="23" fillId="0" borderId="0" xfId="0" applyFont="1" applyAlignment="1">
      <alignment horizontal="center" wrapText="1"/>
    </xf>
    <xf numFmtId="0" fontId="22" fillId="0" borderId="0" xfId="0" applyFont="1" applyAlignment="1">
      <alignment horizontal="center"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26" fillId="0" borderId="18" xfId="0" applyFont="1" applyBorder="1" applyAlignment="1">
      <alignment horizontal="center" wrapText="1"/>
    </xf>
    <xf numFmtId="0" fontId="26" fillId="0" borderId="14" xfId="0" applyFont="1" applyBorder="1" applyAlignment="1">
      <alignment horizontal="center" wrapText="1"/>
    </xf>
    <xf numFmtId="0" fontId="37" fillId="0" borderId="18" xfId="5" applyFont="1" applyFill="1" applyBorder="1" applyAlignment="1">
      <alignment horizontal="center" vertical="center" wrapText="1"/>
    </xf>
    <xf numFmtId="0" fontId="37" fillId="0" borderId="14" xfId="5" applyFont="1" applyFill="1" applyBorder="1" applyAlignment="1">
      <alignment horizontal="center" vertical="center" wrapText="1"/>
    </xf>
    <xf numFmtId="0" fontId="37" fillId="0" borderId="18" xfId="5" applyFont="1" applyBorder="1" applyAlignment="1">
      <alignment horizontal="left" vertical="center" wrapText="1"/>
    </xf>
    <xf numFmtId="0" fontId="37" fillId="0" borderId="17" xfId="5" applyFont="1" applyBorder="1" applyAlignment="1">
      <alignment horizontal="left" vertical="center" wrapText="1"/>
    </xf>
    <xf numFmtId="0" fontId="37" fillId="0" borderId="14" xfId="5" applyFont="1" applyBorder="1" applyAlignment="1">
      <alignment horizontal="left" vertical="center" wrapText="1"/>
    </xf>
    <xf numFmtId="0" fontId="22" fillId="0" borderId="24" xfId="0" applyFont="1" applyBorder="1" applyAlignment="1">
      <alignment horizontal="center" wrapText="1"/>
    </xf>
    <xf numFmtId="0" fontId="38" fillId="0" borderId="18" xfId="5" applyFont="1" applyFill="1" applyBorder="1" applyAlignment="1">
      <alignment horizontal="left" vertical="top" wrapText="1"/>
    </xf>
    <xf numFmtId="0" fontId="38" fillId="0" borderId="17" xfId="5" applyFont="1" applyFill="1" applyBorder="1" applyAlignment="1">
      <alignment horizontal="left" vertical="top" wrapText="1"/>
    </xf>
    <xf numFmtId="0" fontId="38" fillId="0" borderId="14" xfId="5" applyFont="1" applyFill="1" applyBorder="1" applyAlignment="1">
      <alignment horizontal="left" vertical="top" wrapText="1"/>
    </xf>
    <xf numFmtId="0" fontId="29" fillId="0" borderId="18" xfId="0" applyFont="1" applyBorder="1" applyAlignment="1">
      <alignment horizontal="center" wrapText="1"/>
    </xf>
    <xf numFmtId="0" fontId="29" fillId="0" borderId="17" xfId="0" applyFont="1" applyBorder="1" applyAlignment="1">
      <alignment horizontal="center" wrapText="1"/>
    </xf>
    <xf numFmtId="0" fontId="29" fillId="0" borderId="14" xfId="0" applyFont="1" applyBorder="1" applyAlignment="1">
      <alignment horizontal="center" wrapText="1"/>
    </xf>
    <xf numFmtId="0" fontId="31" fillId="5" borderId="18" xfId="0" applyFont="1" applyFill="1" applyBorder="1" applyAlignment="1">
      <alignment horizontal="center" wrapText="1"/>
    </xf>
    <xf numFmtId="0" fontId="31" fillId="5" borderId="17" xfId="0" applyFont="1" applyFill="1" applyBorder="1" applyAlignment="1">
      <alignment horizontal="center" wrapText="1"/>
    </xf>
    <xf numFmtId="0" fontId="31" fillId="5" borderId="14" xfId="0" applyFont="1" applyFill="1" applyBorder="1" applyAlignment="1">
      <alignment horizontal="center" wrapText="1"/>
    </xf>
    <xf numFmtId="0" fontId="29" fillId="0" borderId="19" xfId="0" applyFont="1" applyBorder="1" applyAlignment="1">
      <alignment horizontal="center" wrapText="1"/>
    </xf>
    <xf numFmtId="0" fontId="29" fillId="0" borderId="15"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29" fillId="0" borderId="22" xfId="0" applyFont="1" applyBorder="1" applyAlignment="1">
      <alignment horizontal="center" wrapText="1"/>
    </xf>
    <xf numFmtId="0" fontId="29" fillId="0" borderId="16" xfId="0" applyFont="1" applyBorder="1" applyAlignment="1">
      <alignment horizontal="center" wrapText="1"/>
    </xf>
    <xf numFmtId="0" fontId="29" fillId="5" borderId="19" xfId="0" applyFont="1" applyFill="1" applyBorder="1" applyAlignment="1">
      <alignment horizontal="center" wrapText="1"/>
    </xf>
    <xf numFmtId="0" fontId="29" fillId="5" borderId="15" xfId="0" applyFont="1" applyFill="1" applyBorder="1" applyAlignment="1">
      <alignment horizontal="center" wrapText="1"/>
    </xf>
    <xf numFmtId="0" fontId="29" fillId="5" borderId="22" xfId="0" applyFont="1" applyFill="1" applyBorder="1" applyAlignment="1">
      <alignment horizontal="center" wrapText="1"/>
    </xf>
    <xf numFmtId="0" fontId="29" fillId="5" borderId="16" xfId="0" applyFont="1" applyFill="1" applyBorder="1" applyAlignment="1">
      <alignment horizontal="center" wrapText="1"/>
    </xf>
    <xf numFmtId="0" fontId="29" fillId="5" borderId="18" xfId="0" applyFont="1" applyFill="1" applyBorder="1" applyAlignment="1">
      <alignment horizontal="center" wrapText="1"/>
    </xf>
    <xf numFmtId="0" fontId="29" fillId="5" borderId="17" xfId="0" applyFont="1" applyFill="1" applyBorder="1" applyAlignment="1">
      <alignment horizontal="center" wrapText="1"/>
    </xf>
    <xf numFmtId="0" fontId="29" fillId="5" borderId="14" xfId="0" applyFont="1" applyFill="1" applyBorder="1" applyAlignment="1">
      <alignment horizontal="center" wrapText="1"/>
    </xf>
    <xf numFmtId="0" fontId="29" fillId="5" borderId="18" xfId="0" applyFont="1" applyFill="1" applyBorder="1" applyAlignment="1">
      <alignment horizontal="right" wrapText="1"/>
    </xf>
    <xf numFmtId="0" fontId="29" fillId="5" borderId="14" xfId="0" applyFont="1" applyFill="1" applyBorder="1" applyAlignment="1">
      <alignment horizontal="right" wrapText="1"/>
    </xf>
    <xf numFmtId="0" fontId="29" fillId="0" borderId="18"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12" xfId="0" applyFont="1" applyBorder="1" applyAlignment="1">
      <alignment horizontal="center" vertical="center" textRotation="255" wrapText="1"/>
    </xf>
    <xf numFmtId="0" fontId="30" fillId="0" borderId="25" xfId="0" applyFont="1" applyBorder="1" applyAlignment="1">
      <alignment horizontal="center" vertical="center" textRotation="255" wrapText="1"/>
    </xf>
    <xf numFmtId="0" fontId="30" fillId="0" borderId="13" xfId="0" applyFont="1" applyBorder="1" applyAlignment="1">
      <alignment horizontal="center" vertical="center" textRotation="255" wrapText="1"/>
    </xf>
    <xf numFmtId="0" fontId="22" fillId="0" borderId="24" xfId="0" applyFont="1" applyBorder="1" applyAlignment="1">
      <alignment horizontal="center"/>
    </xf>
    <xf numFmtId="0" fontId="33" fillId="0" borderId="18" xfId="0" applyFont="1" applyBorder="1" applyAlignment="1">
      <alignment horizontal="center"/>
    </xf>
    <xf numFmtId="0" fontId="33" fillId="0" borderId="14" xfId="0" applyFont="1" applyBorder="1" applyAlignment="1">
      <alignment horizontal="center"/>
    </xf>
    <xf numFmtId="0" fontId="33" fillId="0" borderId="18" xfId="0" applyFont="1" applyBorder="1" applyAlignment="1">
      <alignment horizontal="right"/>
    </xf>
    <xf numFmtId="0" fontId="33" fillId="0" borderId="14" xfId="0" applyFont="1" applyBorder="1" applyAlignment="1">
      <alignment horizontal="right"/>
    </xf>
    <xf numFmtId="0" fontId="33" fillId="0" borderId="18" xfId="0" applyFont="1" applyBorder="1" applyAlignment="1">
      <alignment horizontal="left"/>
    </xf>
    <xf numFmtId="0" fontId="33" fillId="0" borderId="14" xfId="0" applyFont="1" applyBorder="1" applyAlignment="1">
      <alignment horizontal="left"/>
    </xf>
    <xf numFmtId="0" fontId="32" fillId="0" borderId="18" xfId="0" applyFont="1" applyBorder="1" applyAlignment="1">
      <alignment horizontal="center"/>
    </xf>
    <xf numFmtId="0" fontId="32" fillId="0" borderId="14" xfId="0" applyFont="1" applyBorder="1" applyAlignment="1">
      <alignment horizontal="center"/>
    </xf>
    <xf numFmtId="0" fontId="33" fillId="0" borderId="18" xfId="0" applyFont="1" applyBorder="1" applyAlignment="1">
      <alignment horizontal="right" wrapText="1"/>
    </xf>
    <xf numFmtId="0" fontId="33" fillId="0" borderId="14" xfId="0" applyFont="1" applyBorder="1" applyAlignment="1">
      <alignment horizontal="right" wrapText="1"/>
    </xf>
    <xf numFmtId="0" fontId="32" fillId="0" borderId="18" xfId="0" applyFont="1" applyBorder="1" applyAlignment="1">
      <alignment horizontal="center" wrapText="1"/>
    </xf>
    <xf numFmtId="0" fontId="32" fillId="0" borderId="17" xfId="0" applyFont="1" applyBorder="1" applyAlignment="1">
      <alignment horizontal="center" wrapText="1"/>
    </xf>
    <xf numFmtId="0" fontId="32" fillId="0" borderId="14" xfId="0" applyFont="1" applyBorder="1" applyAlignment="1">
      <alignment horizontal="center" wrapText="1"/>
    </xf>
    <xf numFmtId="0" fontId="32" fillId="0" borderId="18" xfId="0" applyFont="1" applyBorder="1" applyAlignment="1">
      <alignment horizontal="left" wrapText="1"/>
    </xf>
    <xf numFmtId="0" fontId="32" fillId="0" borderId="17" xfId="0" applyFont="1" applyBorder="1" applyAlignment="1">
      <alignment horizontal="left" wrapText="1"/>
    </xf>
    <xf numFmtId="0" fontId="32" fillId="0" borderId="14" xfId="0" applyFont="1" applyBorder="1" applyAlignment="1">
      <alignment horizontal="left" wrapText="1"/>
    </xf>
    <xf numFmtId="0" fontId="33" fillId="0" borderId="17" xfId="0" applyFont="1" applyBorder="1" applyAlignment="1">
      <alignment horizontal="center" wrapText="1"/>
    </xf>
    <xf numFmtId="0" fontId="33" fillId="0" borderId="26" xfId="0" applyFont="1" applyBorder="1" applyAlignment="1">
      <alignment horizontal="center" wrapText="1"/>
    </xf>
    <xf numFmtId="0" fontId="32" fillId="0" borderId="27" xfId="0" applyFont="1" applyBorder="1" applyAlignment="1">
      <alignment horizontal="left" wrapText="1"/>
    </xf>
    <xf numFmtId="0" fontId="32" fillId="0" borderId="12" xfId="0" applyFont="1" applyBorder="1" applyAlignment="1">
      <alignment horizontal="left" vertical="center" wrapText="1"/>
    </xf>
    <xf numFmtId="0" fontId="32" fillId="0" borderId="25" xfId="0" applyFont="1" applyBorder="1" applyAlignment="1">
      <alignment horizontal="left" vertical="center" wrapText="1"/>
    </xf>
    <xf numFmtId="0" fontId="32" fillId="0" borderId="13" xfId="0" applyFont="1" applyBorder="1" applyAlignment="1">
      <alignment horizontal="left" vertical="center" wrapText="1"/>
    </xf>
    <xf numFmtId="0" fontId="33" fillId="0" borderId="19" xfId="0" applyFont="1" applyBorder="1" applyAlignment="1">
      <alignment horizontal="left" vertical="top" wrapText="1"/>
    </xf>
    <xf numFmtId="0" fontId="33" fillId="0" borderId="23" xfId="0" applyFont="1" applyBorder="1" applyAlignment="1">
      <alignment horizontal="left" vertical="top" wrapText="1"/>
    </xf>
    <xf numFmtId="0" fontId="33" fillId="0" borderId="15" xfId="0" applyFont="1" applyBorder="1" applyAlignment="1">
      <alignment horizontal="left" vertical="top" wrapText="1"/>
    </xf>
    <xf numFmtId="0" fontId="33" fillId="0" borderId="20" xfId="0" applyFont="1" applyBorder="1" applyAlignment="1">
      <alignment horizontal="left" vertical="top" wrapText="1"/>
    </xf>
    <xf numFmtId="0" fontId="33" fillId="0" borderId="0" xfId="0" applyFont="1" applyAlignment="1">
      <alignment horizontal="left" vertical="top" wrapText="1"/>
    </xf>
    <xf numFmtId="0" fontId="33" fillId="0" borderId="21" xfId="0" applyFont="1" applyBorder="1" applyAlignment="1">
      <alignment horizontal="left" vertical="top" wrapText="1"/>
    </xf>
    <xf numFmtId="0" fontId="33" fillId="0" borderId="22" xfId="0" applyFont="1" applyBorder="1" applyAlignment="1">
      <alignment horizontal="left" vertical="top" wrapText="1"/>
    </xf>
    <xf numFmtId="0" fontId="33" fillId="0" borderId="24"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wrapText="1"/>
    </xf>
    <xf numFmtId="0" fontId="33" fillId="0" borderId="14" xfId="0" applyFont="1" applyBorder="1" applyAlignment="1">
      <alignment horizontal="left" wrapText="1"/>
    </xf>
    <xf numFmtId="0" fontId="33" fillId="0" borderId="18" xfId="0" applyFont="1" applyBorder="1" applyAlignment="1">
      <alignment horizontal="left" wrapText="1"/>
    </xf>
    <xf numFmtId="0" fontId="33" fillId="0" borderId="17" xfId="0" applyFont="1" applyBorder="1" applyAlignment="1">
      <alignment horizontal="right" wrapText="1"/>
    </xf>
  </cellXfs>
  <cellStyles count="16">
    <cellStyle name="Comma" xfId="12"/>
    <cellStyle name="Comma [0]" xfId="13"/>
    <cellStyle name="Currency" xfId="10"/>
    <cellStyle name="Currency [0]" xfId="11"/>
    <cellStyle name="Normal" xfId="14"/>
    <cellStyle name="Percent" xfId="9"/>
    <cellStyle name="常规" xfId="0" builtinId="0"/>
    <cellStyle name="常规 2" xfId="3"/>
    <cellStyle name="常规 2 2" xfId="7"/>
    <cellStyle name="常规 2 3" xfId="15"/>
    <cellStyle name="常规 3" xfId="1"/>
    <cellStyle name="常规 4" xfId="2"/>
    <cellStyle name="常规 5" xfId="4"/>
    <cellStyle name="常规 6" xfId="5"/>
    <cellStyle name="常规 7" xfId="6"/>
    <cellStyle name="常规 8"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90" t="s">
        <v>0</v>
      </c>
      <c r="B2" s="190"/>
      <c r="C2" s="190"/>
      <c r="D2" s="190"/>
      <c r="E2" s="190"/>
      <c r="F2" s="190"/>
      <c r="G2" s="190"/>
      <c r="H2" s="190"/>
      <c r="I2" s="190"/>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0"/>
  <sheetViews>
    <sheetView workbookViewId="0">
      <selection activeCell="A3" sqref="A3"/>
    </sheetView>
  </sheetViews>
  <sheetFormatPr defaultRowHeight="13.5"/>
  <sheetData>
    <row r="1" spans="1:11" ht="21">
      <c r="A1" s="134" t="s">
        <v>420</v>
      </c>
    </row>
    <row r="2" spans="1:11" ht="24" customHeight="1">
      <c r="A2" s="208" t="s">
        <v>638</v>
      </c>
      <c r="B2" s="209"/>
      <c r="C2" s="209"/>
      <c r="D2" s="209"/>
      <c r="E2" s="209"/>
      <c r="F2" s="209"/>
      <c r="G2" s="209"/>
      <c r="H2" s="209"/>
      <c r="I2" s="209"/>
      <c r="J2" s="209"/>
      <c r="K2" s="209"/>
    </row>
    <row r="3" spans="1:11" ht="27.75" customHeight="1" thickBot="1">
      <c r="A3" s="136"/>
      <c r="B3" s="136"/>
      <c r="C3" s="136"/>
      <c r="D3" s="136"/>
      <c r="E3" s="136"/>
      <c r="F3" s="136"/>
      <c r="G3" s="135"/>
      <c r="H3" s="135"/>
      <c r="I3" s="135"/>
      <c r="J3" s="135"/>
      <c r="K3" s="137" t="s">
        <v>311</v>
      </c>
    </row>
    <row r="4" spans="1:11" ht="27.75" customHeight="1" thickBot="1">
      <c r="A4" s="210" t="s">
        <v>314</v>
      </c>
      <c r="B4" s="206" t="s">
        <v>316</v>
      </c>
      <c r="C4" s="206" t="s">
        <v>350</v>
      </c>
      <c r="D4" s="206" t="s">
        <v>354</v>
      </c>
      <c r="E4" s="206" t="s">
        <v>344</v>
      </c>
      <c r="F4" s="206" t="s">
        <v>345</v>
      </c>
      <c r="G4" s="212" t="s">
        <v>421</v>
      </c>
      <c r="H4" s="213"/>
      <c r="I4" s="206" t="s">
        <v>422</v>
      </c>
      <c r="J4" s="206" t="s">
        <v>423</v>
      </c>
      <c r="K4" s="206" t="s">
        <v>348</v>
      </c>
    </row>
    <row r="5" spans="1:11" ht="27.75" customHeight="1" thickBot="1">
      <c r="A5" s="211"/>
      <c r="B5" s="207"/>
      <c r="C5" s="207"/>
      <c r="D5" s="207"/>
      <c r="E5" s="207"/>
      <c r="F5" s="207"/>
      <c r="G5" s="138" t="s">
        <v>424</v>
      </c>
      <c r="H5" s="138" t="s">
        <v>425</v>
      </c>
      <c r="I5" s="207"/>
      <c r="J5" s="207"/>
      <c r="K5" s="207"/>
    </row>
    <row r="6" spans="1:11" ht="27.75" customHeight="1" thickBot="1">
      <c r="A6" s="139" t="s">
        <v>316</v>
      </c>
      <c r="B6" s="175">
        <v>4.6500000000000004</v>
      </c>
      <c r="C6" s="175"/>
      <c r="D6" s="175">
        <v>4.6500000000000004</v>
      </c>
      <c r="E6" s="140"/>
      <c r="F6" s="140"/>
      <c r="G6" s="140"/>
      <c r="H6" s="140"/>
      <c r="I6" s="140"/>
      <c r="J6" s="140"/>
      <c r="K6" s="140"/>
    </row>
    <row r="7" spans="1:11" ht="27.75" customHeight="1" thickBot="1">
      <c r="A7" s="139" t="s">
        <v>426</v>
      </c>
      <c r="B7" s="175">
        <v>4.6500000000000004</v>
      </c>
      <c r="C7" s="175"/>
      <c r="D7" s="175">
        <v>4.6500000000000004</v>
      </c>
      <c r="E7" s="140"/>
      <c r="F7" s="140"/>
      <c r="G7" s="140"/>
      <c r="H7" s="140"/>
      <c r="I7" s="140"/>
      <c r="J7" s="140"/>
      <c r="K7" s="140"/>
    </row>
    <row r="8" spans="1:11" ht="27.75" customHeight="1" thickBot="1">
      <c r="A8" s="139" t="s">
        <v>427</v>
      </c>
      <c r="B8" s="140"/>
      <c r="C8" s="140"/>
      <c r="D8" s="140"/>
      <c r="E8" s="140"/>
      <c r="F8" s="140"/>
      <c r="G8" s="140"/>
      <c r="H8" s="140"/>
      <c r="I8" s="140"/>
      <c r="J8" s="140"/>
      <c r="K8" s="140"/>
    </row>
    <row r="9" spans="1:11" ht="27.75" customHeight="1" thickBot="1">
      <c r="A9" s="139" t="s">
        <v>428</v>
      </c>
      <c r="B9" s="176"/>
      <c r="C9" s="140"/>
      <c r="D9" s="140"/>
      <c r="E9" s="140"/>
      <c r="F9" s="140"/>
      <c r="G9" s="140"/>
      <c r="H9" s="140"/>
      <c r="I9" s="140"/>
      <c r="J9" s="140"/>
      <c r="K9" s="140"/>
    </row>
    <row r="10" spans="1:11" ht="20.25">
      <c r="A10" s="141"/>
    </row>
  </sheetData>
  <mergeCells count="11">
    <mergeCell ref="K4:K5"/>
    <mergeCell ref="A2:K2"/>
    <mergeCell ref="A4:A5"/>
    <mergeCell ref="B4:B5"/>
    <mergeCell ref="C4:C5"/>
    <mergeCell ref="D4:D5"/>
    <mergeCell ref="E4:E5"/>
    <mergeCell ref="F4:F5"/>
    <mergeCell ref="G4:H4"/>
    <mergeCell ref="I4:I5"/>
    <mergeCell ref="J4:J5"/>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25"/>
  <sheetViews>
    <sheetView tabSelected="1" workbookViewId="0">
      <selection activeCell="P18" sqref="P18"/>
    </sheetView>
  </sheetViews>
  <sheetFormatPr defaultRowHeight="13.5"/>
  <cols>
    <col min="1" max="1" width="6.125" customWidth="1"/>
    <col min="5" max="5" width="17.5" customWidth="1"/>
    <col min="6" max="6" width="13.25" customWidth="1"/>
    <col min="9" max="10" width="14.625" customWidth="1"/>
  </cols>
  <sheetData>
    <row r="1" spans="1:12" ht="21">
      <c r="A1" s="134" t="s">
        <v>429</v>
      </c>
    </row>
    <row r="2" spans="1:12" ht="24" customHeight="1" thickBot="1">
      <c r="A2" s="219" t="s">
        <v>430</v>
      </c>
      <c r="B2" s="219"/>
      <c r="C2" s="219"/>
      <c r="D2" s="219"/>
      <c r="E2" s="219"/>
      <c r="F2" s="219"/>
      <c r="G2" s="219"/>
      <c r="H2" s="219"/>
      <c r="I2" s="219"/>
      <c r="J2" s="219"/>
      <c r="K2" s="219"/>
      <c r="L2" s="219"/>
    </row>
    <row r="3" spans="1:12" ht="14.25" customHeight="1" thickBot="1">
      <c r="A3" s="229" t="s">
        <v>431</v>
      </c>
      <c r="B3" s="230"/>
      <c r="C3" s="235" t="s">
        <v>432</v>
      </c>
      <c r="D3" s="236"/>
      <c r="E3" s="239" t="s">
        <v>333</v>
      </c>
      <c r="F3" s="240"/>
      <c r="G3" s="240"/>
      <c r="H3" s="241"/>
      <c r="I3" s="223" t="s">
        <v>334</v>
      </c>
      <c r="J3" s="224"/>
      <c r="K3" s="224"/>
      <c r="L3" s="225"/>
    </row>
    <row r="4" spans="1:12" ht="21.75" customHeight="1" thickBot="1">
      <c r="A4" s="231"/>
      <c r="B4" s="232"/>
      <c r="C4" s="237"/>
      <c r="D4" s="238"/>
      <c r="E4" s="161" t="s">
        <v>316</v>
      </c>
      <c r="F4" s="161" t="s">
        <v>433</v>
      </c>
      <c r="G4" s="161" t="s">
        <v>434</v>
      </c>
      <c r="H4" s="161" t="s">
        <v>435</v>
      </c>
      <c r="I4" s="161" t="s">
        <v>316</v>
      </c>
      <c r="J4" s="161" t="s">
        <v>433</v>
      </c>
      <c r="K4" s="161" t="s">
        <v>434</v>
      </c>
      <c r="L4" s="161" t="s">
        <v>435</v>
      </c>
    </row>
    <row r="5" spans="1:12" ht="19.5" customHeight="1" thickBot="1">
      <c r="A5" s="233"/>
      <c r="B5" s="234"/>
      <c r="C5" s="242">
        <v>1569.1</v>
      </c>
      <c r="D5" s="243"/>
      <c r="E5" s="162">
        <v>698.44</v>
      </c>
      <c r="F5" s="162">
        <v>698.44</v>
      </c>
      <c r="G5" s="163"/>
      <c r="H5" s="163"/>
      <c r="I5" s="162">
        <v>870.66000000000008</v>
      </c>
      <c r="J5" s="162">
        <v>870.66000000000008</v>
      </c>
      <c r="K5" s="163"/>
      <c r="L5" s="163"/>
    </row>
    <row r="6" spans="1:12" ht="111" customHeight="1" thickBot="1">
      <c r="A6" s="246" t="s">
        <v>607</v>
      </c>
      <c r="B6" s="244" t="s">
        <v>436</v>
      </c>
      <c r="C6" s="245"/>
      <c r="D6" s="220" t="s">
        <v>568</v>
      </c>
      <c r="E6" s="221"/>
      <c r="F6" s="221"/>
      <c r="G6" s="221"/>
      <c r="H6" s="221"/>
      <c r="I6" s="221"/>
      <c r="J6" s="221"/>
      <c r="K6" s="221"/>
      <c r="L6" s="222"/>
    </row>
    <row r="7" spans="1:12" ht="19.5" customHeight="1" thickBot="1">
      <c r="A7" s="247"/>
      <c r="B7" s="226" t="s">
        <v>437</v>
      </c>
      <c r="C7" s="227"/>
      <c r="D7" s="227"/>
      <c r="E7" s="227"/>
      <c r="F7" s="227"/>
      <c r="G7" s="227"/>
      <c r="H7" s="227"/>
      <c r="I7" s="227"/>
      <c r="J7" s="227"/>
      <c r="K7" s="227"/>
      <c r="L7" s="228"/>
    </row>
    <row r="8" spans="1:12" ht="30.75" thickBot="1">
      <c r="A8" s="247"/>
      <c r="B8" s="223" t="s">
        <v>438</v>
      </c>
      <c r="C8" s="225"/>
      <c r="D8" s="223" t="s">
        <v>439</v>
      </c>
      <c r="E8" s="225"/>
      <c r="F8" s="223" t="s">
        <v>440</v>
      </c>
      <c r="G8" s="224"/>
      <c r="H8" s="225"/>
      <c r="I8" s="161" t="s">
        <v>441</v>
      </c>
      <c r="J8" s="161" t="s">
        <v>442</v>
      </c>
      <c r="K8" s="161" t="s">
        <v>443</v>
      </c>
      <c r="L8" s="161" t="s">
        <v>444</v>
      </c>
    </row>
    <row r="9" spans="1:12" ht="16.5" customHeight="1" thickBot="1">
      <c r="A9" s="247"/>
      <c r="B9" s="214" t="s">
        <v>569</v>
      </c>
      <c r="C9" s="215"/>
      <c r="D9" s="214" t="s">
        <v>570</v>
      </c>
      <c r="E9" s="215"/>
      <c r="F9" s="216" t="s">
        <v>571</v>
      </c>
      <c r="G9" s="217"/>
      <c r="H9" s="218"/>
      <c r="I9" s="164" t="s">
        <v>572</v>
      </c>
      <c r="J9" s="164" t="s">
        <v>573</v>
      </c>
      <c r="K9" s="165" t="s">
        <v>574</v>
      </c>
      <c r="L9" s="184">
        <v>5</v>
      </c>
    </row>
    <row r="10" spans="1:12" ht="16.5" customHeight="1" thickBot="1">
      <c r="A10" s="247"/>
      <c r="B10" s="214" t="s">
        <v>569</v>
      </c>
      <c r="C10" s="215"/>
      <c r="D10" s="214" t="s">
        <v>570</v>
      </c>
      <c r="E10" s="215"/>
      <c r="F10" s="216" t="s">
        <v>576</v>
      </c>
      <c r="G10" s="217"/>
      <c r="H10" s="218"/>
      <c r="I10" s="164" t="s">
        <v>572</v>
      </c>
      <c r="J10" s="164" t="s">
        <v>577</v>
      </c>
      <c r="K10" s="165" t="s">
        <v>575</v>
      </c>
      <c r="L10" s="166">
        <v>10</v>
      </c>
    </row>
    <row r="11" spans="1:12" ht="16.5" customHeight="1" thickBot="1">
      <c r="A11" s="247"/>
      <c r="B11" s="214" t="s">
        <v>569</v>
      </c>
      <c r="C11" s="215"/>
      <c r="D11" s="214" t="s">
        <v>570</v>
      </c>
      <c r="E11" s="215"/>
      <c r="F11" s="216" t="s">
        <v>578</v>
      </c>
      <c r="G11" s="217"/>
      <c r="H11" s="218"/>
      <c r="I11" s="164" t="s">
        <v>572</v>
      </c>
      <c r="J11" s="164" t="s">
        <v>579</v>
      </c>
      <c r="K11" s="165" t="s">
        <v>580</v>
      </c>
      <c r="L11" s="184">
        <v>5</v>
      </c>
    </row>
    <row r="12" spans="1:12" ht="16.5" customHeight="1" thickBot="1">
      <c r="A12" s="247"/>
      <c r="B12" s="214" t="s">
        <v>569</v>
      </c>
      <c r="C12" s="215"/>
      <c r="D12" s="214" t="s">
        <v>570</v>
      </c>
      <c r="E12" s="215"/>
      <c r="F12" s="216" t="s">
        <v>581</v>
      </c>
      <c r="G12" s="217"/>
      <c r="H12" s="218"/>
      <c r="I12" s="164" t="s">
        <v>572</v>
      </c>
      <c r="J12" s="164" t="s">
        <v>582</v>
      </c>
      <c r="K12" s="165" t="s">
        <v>583</v>
      </c>
      <c r="L12" s="184">
        <v>5</v>
      </c>
    </row>
    <row r="13" spans="1:12" ht="16.5" customHeight="1" thickBot="1">
      <c r="A13" s="247"/>
      <c r="B13" s="214" t="s">
        <v>569</v>
      </c>
      <c r="C13" s="215"/>
      <c r="D13" s="214" t="s">
        <v>570</v>
      </c>
      <c r="E13" s="215"/>
      <c r="F13" s="216" t="s">
        <v>584</v>
      </c>
      <c r="G13" s="217"/>
      <c r="H13" s="218"/>
      <c r="I13" s="164" t="s">
        <v>572</v>
      </c>
      <c r="J13" s="164" t="s">
        <v>585</v>
      </c>
      <c r="K13" s="165" t="s">
        <v>575</v>
      </c>
      <c r="L13" s="184">
        <v>10</v>
      </c>
    </row>
    <row r="14" spans="1:12" ht="16.5" customHeight="1" thickBot="1">
      <c r="A14" s="247"/>
      <c r="B14" s="214" t="s">
        <v>569</v>
      </c>
      <c r="C14" s="215"/>
      <c r="D14" s="214" t="s">
        <v>586</v>
      </c>
      <c r="E14" s="215"/>
      <c r="F14" s="216" t="s">
        <v>587</v>
      </c>
      <c r="G14" s="217"/>
      <c r="H14" s="218"/>
      <c r="I14" s="164" t="s">
        <v>572</v>
      </c>
      <c r="J14" s="164" t="s">
        <v>582</v>
      </c>
      <c r="K14" s="165" t="s">
        <v>574</v>
      </c>
      <c r="L14" s="184">
        <v>10</v>
      </c>
    </row>
    <row r="15" spans="1:12" ht="16.5" customHeight="1" thickBot="1">
      <c r="A15" s="247"/>
      <c r="B15" s="214" t="s">
        <v>569</v>
      </c>
      <c r="C15" s="215"/>
      <c r="D15" s="214" t="s">
        <v>586</v>
      </c>
      <c r="E15" s="215"/>
      <c r="F15" s="216" t="s">
        <v>588</v>
      </c>
      <c r="G15" s="217"/>
      <c r="H15" s="218"/>
      <c r="I15" s="164" t="s">
        <v>572</v>
      </c>
      <c r="J15" s="164" t="s">
        <v>589</v>
      </c>
      <c r="K15" s="165" t="s">
        <v>574</v>
      </c>
      <c r="L15" s="184">
        <v>5</v>
      </c>
    </row>
    <row r="16" spans="1:12" ht="16.5" customHeight="1" thickBot="1">
      <c r="A16" s="247"/>
      <c r="B16" s="214" t="s">
        <v>569</v>
      </c>
      <c r="C16" s="215"/>
      <c r="D16" s="214" t="s">
        <v>586</v>
      </c>
      <c r="E16" s="215"/>
      <c r="F16" s="216" t="s">
        <v>590</v>
      </c>
      <c r="G16" s="217"/>
      <c r="H16" s="218"/>
      <c r="I16" s="164" t="s">
        <v>572</v>
      </c>
      <c r="J16" s="164" t="s">
        <v>591</v>
      </c>
      <c r="K16" s="165" t="s">
        <v>574</v>
      </c>
      <c r="L16" s="184">
        <v>5</v>
      </c>
    </row>
    <row r="17" spans="1:12" ht="16.5" customHeight="1" thickBot="1">
      <c r="A17" s="247"/>
      <c r="B17" s="214" t="s">
        <v>569</v>
      </c>
      <c r="C17" s="215"/>
      <c r="D17" s="214" t="s">
        <v>586</v>
      </c>
      <c r="E17" s="215"/>
      <c r="F17" s="216" t="s">
        <v>592</v>
      </c>
      <c r="G17" s="217"/>
      <c r="H17" s="218"/>
      <c r="I17" s="164" t="s">
        <v>572</v>
      </c>
      <c r="J17" s="164" t="s">
        <v>589</v>
      </c>
      <c r="K17" s="165" t="s">
        <v>574</v>
      </c>
      <c r="L17" s="184">
        <v>5</v>
      </c>
    </row>
    <row r="18" spans="1:12" ht="16.5" customHeight="1" thickBot="1">
      <c r="A18" s="247"/>
      <c r="B18" s="214" t="s">
        <v>593</v>
      </c>
      <c r="C18" s="215"/>
      <c r="D18" s="214" t="s">
        <v>594</v>
      </c>
      <c r="E18" s="215"/>
      <c r="F18" s="216" t="s">
        <v>595</v>
      </c>
      <c r="G18" s="217"/>
      <c r="H18" s="218"/>
      <c r="I18" s="164" t="s">
        <v>596</v>
      </c>
      <c r="J18" s="164" t="s">
        <v>597</v>
      </c>
      <c r="K18" s="165" t="s">
        <v>567</v>
      </c>
      <c r="L18" s="184">
        <v>5</v>
      </c>
    </row>
    <row r="19" spans="1:12" ht="16.5" customHeight="1" thickBot="1">
      <c r="A19" s="247"/>
      <c r="B19" s="214" t="s">
        <v>593</v>
      </c>
      <c r="C19" s="215"/>
      <c r="D19" s="214" t="s">
        <v>594</v>
      </c>
      <c r="E19" s="215"/>
      <c r="F19" s="216" t="s">
        <v>598</v>
      </c>
      <c r="G19" s="217"/>
      <c r="H19" s="218"/>
      <c r="I19" s="164" t="s">
        <v>572</v>
      </c>
      <c r="J19" s="164" t="s">
        <v>589</v>
      </c>
      <c r="K19" s="165" t="s">
        <v>574</v>
      </c>
      <c r="L19" s="184">
        <v>5</v>
      </c>
    </row>
    <row r="20" spans="1:12" ht="16.5" customHeight="1" thickBot="1">
      <c r="A20" s="247"/>
      <c r="B20" s="214" t="s">
        <v>593</v>
      </c>
      <c r="C20" s="215"/>
      <c r="D20" s="214" t="s">
        <v>594</v>
      </c>
      <c r="E20" s="215"/>
      <c r="F20" s="216" t="s">
        <v>639</v>
      </c>
      <c r="G20" s="217"/>
      <c r="H20" s="218"/>
      <c r="I20" s="164" t="s">
        <v>572</v>
      </c>
      <c r="J20" s="164" t="s">
        <v>599</v>
      </c>
      <c r="K20" s="165" t="s">
        <v>574</v>
      </c>
      <c r="L20" s="184">
        <v>5</v>
      </c>
    </row>
    <row r="21" spans="1:12" ht="16.5" customHeight="1" thickBot="1">
      <c r="A21" s="247"/>
      <c r="B21" s="214" t="s">
        <v>593</v>
      </c>
      <c r="C21" s="215"/>
      <c r="D21" s="214" t="s">
        <v>594</v>
      </c>
      <c r="E21" s="215"/>
      <c r="F21" s="216" t="s">
        <v>600</v>
      </c>
      <c r="G21" s="217"/>
      <c r="H21" s="218"/>
      <c r="I21" s="164" t="s">
        <v>572</v>
      </c>
      <c r="J21" s="164" t="s">
        <v>601</v>
      </c>
      <c r="K21" s="165" t="s">
        <v>574</v>
      </c>
      <c r="L21" s="184">
        <v>5</v>
      </c>
    </row>
    <row r="22" spans="1:12" ht="16.5" customHeight="1" thickBot="1">
      <c r="A22" s="247"/>
      <c r="B22" s="214" t="s">
        <v>593</v>
      </c>
      <c r="C22" s="215"/>
      <c r="D22" s="214" t="s">
        <v>594</v>
      </c>
      <c r="E22" s="215"/>
      <c r="F22" s="216" t="s">
        <v>602</v>
      </c>
      <c r="G22" s="217"/>
      <c r="H22" s="218"/>
      <c r="I22" s="164" t="s">
        <v>572</v>
      </c>
      <c r="J22" s="164" t="s">
        <v>591</v>
      </c>
      <c r="K22" s="165" t="s">
        <v>574</v>
      </c>
      <c r="L22" s="184">
        <v>5</v>
      </c>
    </row>
    <row r="23" spans="1:12" ht="16.5" customHeight="1" thickBot="1">
      <c r="A23" s="247"/>
      <c r="B23" s="214" t="s">
        <v>603</v>
      </c>
      <c r="C23" s="215"/>
      <c r="D23" s="214" t="s">
        <v>603</v>
      </c>
      <c r="E23" s="215"/>
      <c r="F23" s="216" t="s">
        <v>604</v>
      </c>
      <c r="G23" s="217"/>
      <c r="H23" s="218"/>
      <c r="I23" s="164" t="s">
        <v>572</v>
      </c>
      <c r="J23" s="164" t="s">
        <v>589</v>
      </c>
      <c r="K23" s="165" t="s">
        <v>574</v>
      </c>
      <c r="L23" s="184">
        <v>5</v>
      </c>
    </row>
    <row r="24" spans="1:12" ht="16.5" customHeight="1" thickBot="1">
      <c r="A24" s="247"/>
      <c r="B24" s="214" t="s">
        <v>603</v>
      </c>
      <c r="C24" s="215"/>
      <c r="D24" s="214" t="s">
        <v>603</v>
      </c>
      <c r="E24" s="215"/>
      <c r="F24" s="216" t="s">
        <v>605</v>
      </c>
      <c r="G24" s="217"/>
      <c r="H24" s="218"/>
      <c r="I24" s="164" t="s">
        <v>572</v>
      </c>
      <c r="J24" s="164" t="s">
        <v>601</v>
      </c>
      <c r="K24" s="165" t="s">
        <v>574</v>
      </c>
      <c r="L24" s="184">
        <v>5</v>
      </c>
    </row>
    <row r="25" spans="1:12" ht="16.5" customHeight="1" thickBot="1">
      <c r="A25" s="248"/>
      <c r="B25" s="214" t="s">
        <v>603</v>
      </c>
      <c r="C25" s="215"/>
      <c r="D25" s="214" t="s">
        <v>603</v>
      </c>
      <c r="E25" s="215"/>
      <c r="F25" s="216" t="s">
        <v>606</v>
      </c>
      <c r="G25" s="217"/>
      <c r="H25" s="218"/>
      <c r="I25" s="164" t="s">
        <v>572</v>
      </c>
      <c r="J25" s="164" t="s">
        <v>601</v>
      </c>
      <c r="K25" s="165" t="s">
        <v>574</v>
      </c>
      <c r="L25" s="184">
        <v>5</v>
      </c>
    </row>
  </sheetData>
  <mergeCells count="64">
    <mergeCell ref="B14:C14"/>
    <mergeCell ref="D14:E14"/>
    <mergeCell ref="F14:H14"/>
    <mergeCell ref="B15:C15"/>
    <mergeCell ref="A3:B5"/>
    <mergeCell ref="C3:D4"/>
    <mergeCell ref="E3:H3"/>
    <mergeCell ref="C5:D5"/>
    <mergeCell ref="B6:C6"/>
    <mergeCell ref="A6:A25"/>
    <mergeCell ref="B9:C9"/>
    <mergeCell ref="D9:E9"/>
    <mergeCell ref="F9:H9"/>
    <mergeCell ref="B13:C13"/>
    <mergeCell ref="D13:E13"/>
    <mergeCell ref="F13:H13"/>
    <mergeCell ref="B12:C12"/>
    <mergeCell ref="D12:E12"/>
    <mergeCell ref="F12:H12"/>
    <mergeCell ref="B10:C10"/>
    <mergeCell ref="D10:E10"/>
    <mergeCell ref="F10:H10"/>
    <mergeCell ref="A2:L2"/>
    <mergeCell ref="D6:L6"/>
    <mergeCell ref="B11:C11"/>
    <mergeCell ref="D11:E11"/>
    <mergeCell ref="F11:H11"/>
    <mergeCell ref="I3:L3"/>
    <mergeCell ref="B7:L7"/>
    <mergeCell ref="B8:C8"/>
    <mergeCell ref="D8:E8"/>
    <mergeCell ref="F8:H8"/>
    <mergeCell ref="D15:E15"/>
    <mergeCell ref="F15:H15"/>
    <mergeCell ref="B20:C20"/>
    <mergeCell ref="D20:E20"/>
    <mergeCell ref="F20:H20"/>
    <mergeCell ref="D16:E16"/>
    <mergeCell ref="F16:H16"/>
    <mergeCell ref="B16:C16"/>
    <mergeCell ref="B21:C21"/>
    <mergeCell ref="B17:C17"/>
    <mergeCell ref="D17:E17"/>
    <mergeCell ref="F17:H17"/>
    <mergeCell ref="B18:C18"/>
    <mergeCell ref="D18:E18"/>
    <mergeCell ref="F18:H18"/>
    <mergeCell ref="B19:C19"/>
    <mergeCell ref="D19:E19"/>
    <mergeCell ref="F19:H19"/>
    <mergeCell ref="D21:E21"/>
    <mergeCell ref="F21:H21"/>
    <mergeCell ref="B22:C22"/>
    <mergeCell ref="D22:E22"/>
    <mergeCell ref="F22:H22"/>
    <mergeCell ref="B23:C23"/>
    <mergeCell ref="D23:E23"/>
    <mergeCell ref="F23:H23"/>
    <mergeCell ref="B24:C24"/>
    <mergeCell ref="D24:E24"/>
    <mergeCell ref="F24:H24"/>
    <mergeCell ref="B25:C25"/>
    <mergeCell ref="D25:E25"/>
    <mergeCell ref="F25:H25"/>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O15"/>
  <sheetViews>
    <sheetView workbookViewId="0">
      <selection activeCell="C5" sqref="C5:E5"/>
    </sheetView>
  </sheetViews>
  <sheetFormatPr defaultRowHeight="13.5"/>
  <cols>
    <col min="1" max="1" width="10.625" customWidth="1"/>
    <col min="2" max="2" width="20.5" customWidth="1"/>
    <col min="3" max="3" width="19.75" customWidth="1"/>
    <col min="4" max="4" width="8.625" customWidth="1"/>
    <col min="5" max="5" width="9.25" customWidth="1"/>
    <col min="6" max="6" width="7.125" customWidth="1"/>
    <col min="8" max="8" width="6.25" customWidth="1"/>
    <col min="9" max="9" width="1.5" customWidth="1"/>
    <col min="10" max="10" width="6.625" customWidth="1"/>
    <col min="11" max="11" width="1.5" customWidth="1"/>
    <col min="12" max="12" width="7" customWidth="1"/>
    <col min="13" max="13" width="2.875" customWidth="1"/>
    <col min="14" max="14" width="5.75" customWidth="1"/>
    <col min="15" max="15" width="7.125" customWidth="1"/>
  </cols>
  <sheetData>
    <row r="1" spans="1:15" ht="21">
      <c r="A1" s="134" t="s">
        <v>445</v>
      </c>
    </row>
    <row r="2" spans="1:15" ht="24.75" thickBot="1">
      <c r="A2" s="249" t="s">
        <v>446</v>
      </c>
      <c r="B2" s="249"/>
      <c r="C2" s="249"/>
      <c r="D2" s="249"/>
      <c r="E2" s="249"/>
      <c r="F2" s="249"/>
      <c r="G2" s="249"/>
      <c r="H2" s="249"/>
      <c r="I2" s="249"/>
      <c r="J2" s="249"/>
      <c r="K2" s="249"/>
      <c r="L2" s="249"/>
      <c r="M2" s="249"/>
      <c r="N2" s="249"/>
      <c r="O2" s="249"/>
    </row>
    <row r="3" spans="1:15" ht="36.75" customHeight="1" thickBot="1">
      <c r="A3" s="142" t="s">
        <v>447</v>
      </c>
      <c r="B3" s="167" t="s">
        <v>611</v>
      </c>
      <c r="C3" s="263" t="s">
        <v>448</v>
      </c>
      <c r="D3" s="264"/>
      <c r="E3" s="265"/>
      <c r="F3" s="281" t="s">
        <v>613</v>
      </c>
      <c r="G3" s="281"/>
      <c r="H3" s="282"/>
      <c r="I3" s="263" t="s">
        <v>449</v>
      </c>
      <c r="J3" s="265"/>
      <c r="K3" s="283" t="s">
        <v>615</v>
      </c>
      <c r="L3" s="281"/>
      <c r="M3" s="281"/>
      <c r="N3" s="281"/>
      <c r="O3" s="282"/>
    </row>
    <row r="4" spans="1:15" ht="36.75" customHeight="1" thickBot="1">
      <c r="A4" s="143" t="s">
        <v>450</v>
      </c>
      <c r="B4" s="167" t="s">
        <v>612</v>
      </c>
      <c r="C4" s="263" t="s">
        <v>451</v>
      </c>
      <c r="D4" s="264"/>
      <c r="E4" s="265"/>
      <c r="F4" s="266" t="s">
        <v>614</v>
      </c>
      <c r="G4" s="266"/>
      <c r="H4" s="267"/>
      <c r="I4" s="268" t="s">
        <v>452</v>
      </c>
      <c r="J4" s="265"/>
      <c r="K4" s="258">
        <v>144.38</v>
      </c>
      <c r="L4" s="284"/>
      <c r="M4" s="284"/>
      <c r="N4" s="259"/>
      <c r="O4" s="144" t="s">
        <v>453</v>
      </c>
    </row>
    <row r="5" spans="1:15" ht="36.75" customHeight="1" thickBot="1">
      <c r="A5" s="143" t="s">
        <v>454</v>
      </c>
      <c r="B5" s="167">
        <v>10</v>
      </c>
      <c r="C5" s="263" t="s">
        <v>455</v>
      </c>
      <c r="D5" s="264"/>
      <c r="E5" s="265"/>
      <c r="F5" s="266"/>
      <c r="G5" s="266"/>
      <c r="H5" s="267"/>
      <c r="I5" s="268" t="s">
        <v>456</v>
      </c>
      <c r="J5" s="264"/>
      <c r="K5" s="264"/>
      <c r="L5" s="265"/>
      <c r="M5" s="258">
        <v>144.38</v>
      </c>
      <c r="N5" s="259"/>
      <c r="O5" s="144" t="s">
        <v>453</v>
      </c>
    </row>
    <row r="6" spans="1:15" ht="17.25" customHeight="1" thickBot="1">
      <c r="A6" s="269" t="s">
        <v>457</v>
      </c>
      <c r="B6" s="272" t="s">
        <v>610</v>
      </c>
      <c r="C6" s="273"/>
      <c r="D6" s="273"/>
      <c r="E6" s="273"/>
      <c r="F6" s="273"/>
      <c r="G6" s="273"/>
      <c r="H6" s="274"/>
      <c r="I6" s="260" t="s">
        <v>458</v>
      </c>
      <c r="J6" s="261"/>
      <c r="K6" s="261"/>
      <c r="L6" s="262"/>
      <c r="M6" s="258"/>
      <c r="N6" s="259"/>
      <c r="O6" s="144" t="s">
        <v>453</v>
      </c>
    </row>
    <row r="7" spans="1:15" ht="17.25" customHeight="1" thickBot="1">
      <c r="A7" s="270"/>
      <c r="B7" s="275"/>
      <c r="C7" s="276"/>
      <c r="D7" s="276"/>
      <c r="E7" s="276"/>
      <c r="F7" s="276"/>
      <c r="G7" s="276"/>
      <c r="H7" s="277"/>
      <c r="I7" s="260" t="s">
        <v>459</v>
      </c>
      <c r="J7" s="261"/>
      <c r="K7" s="261"/>
      <c r="L7" s="262"/>
      <c r="M7" s="258"/>
      <c r="N7" s="259"/>
      <c r="O7" s="144" t="s">
        <v>453</v>
      </c>
    </row>
    <row r="8" spans="1:15" ht="17.25" customHeight="1" thickBot="1">
      <c r="A8" s="270"/>
      <c r="B8" s="275"/>
      <c r="C8" s="276"/>
      <c r="D8" s="276"/>
      <c r="E8" s="276"/>
      <c r="F8" s="276"/>
      <c r="G8" s="276"/>
      <c r="H8" s="277"/>
      <c r="I8" s="260" t="s">
        <v>460</v>
      </c>
      <c r="J8" s="261"/>
      <c r="K8" s="261"/>
      <c r="L8" s="262"/>
      <c r="M8" s="258"/>
      <c r="N8" s="259"/>
      <c r="O8" s="144" t="s">
        <v>453</v>
      </c>
    </row>
    <row r="9" spans="1:15" ht="17.25" customHeight="1" thickBot="1">
      <c r="A9" s="271"/>
      <c r="B9" s="278"/>
      <c r="C9" s="279"/>
      <c r="D9" s="279"/>
      <c r="E9" s="279"/>
      <c r="F9" s="279"/>
      <c r="G9" s="279"/>
      <c r="H9" s="280"/>
      <c r="I9" s="260" t="s">
        <v>461</v>
      </c>
      <c r="J9" s="261"/>
      <c r="K9" s="261"/>
      <c r="L9" s="262"/>
      <c r="M9" s="258"/>
      <c r="N9" s="259"/>
      <c r="O9" s="144" t="s">
        <v>453</v>
      </c>
    </row>
    <row r="10" spans="1:15" ht="27" customHeight="1" thickBot="1">
      <c r="A10" s="145" t="s">
        <v>438</v>
      </c>
      <c r="B10" s="146" t="s">
        <v>439</v>
      </c>
      <c r="C10" s="168" t="s">
        <v>627</v>
      </c>
      <c r="D10" s="146" t="s">
        <v>462</v>
      </c>
      <c r="E10" s="146" t="s">
        <v>463</v>
      </c>
      <c r="F10" s="146" t="s">
        <v>464</v>
      </c>
      <c r="G10" s="146" t="s">
        <v>465</v>
      </c>
      <c r="H10" s="256" t="s">
        <v>466</v>
      </c>
      <c r="I10" s="257"/>
      <c r="J10" s="256" t="s">
        <v>467</v>
      </c>
      <c r="K10" s="257"/>
      <c r="L10" s="256" t="s">
        <v>468</v>
      </c>
      <c r="M10" s="257"/>
      <c r="N10" s="256" t="s">
        <v>469</v>
      </c>
      <c r="O10" s="257"/>
    </row>
    <row r="11" spans="1:15" ht="27" customHeight="1" thickBot="1">
      <c r="A11" s="147" t="s">
        <v>470</v>
      </c>
      <c r="B11" s="148" t="s">
        <v>616</v>
      </c>
      <c r="C11" s="168" t="s">
        <v>621</v>
      </c>
      <c r="D11" s="149" t="s">
        <v>572</v>
      </c>
      <c r="E11" s="169"/>
      <c r="F11" s="177">
        <v>90</v>
      </c>
      <c r="G11" s="170">
        <v>85</v>
      </c>
      <c r="H11" s="250" t="s">
        <v>625</v>
      </c>
      <c r="I11" s="251"/>
      <c r="J11" s="252">
        <v>25</v>
      </c>
      <c r="K11" s="253"/>
      <c r="L11" s="252">
        <v>25</v>
      </c>
      <c r="M11" s="253"/>
      <c r="N11" s="254" t="s">
        <v>626</v>
      </c>
      <c r="O11" s="255"/>
    </row>
    <row r="12" spans="1:15" ht="27" customHeight="1" thickBot="1">
      <c r="A12" s="147" t="s">
        <v>620</v>
      </c>
      <c r="B12" s="148" t="s">
        <v>617</v>
      </c>
      <c r="C12" s="168" t="s">
        <v>622</v>
      </c>
      <c r="D12" s="149" t="s">
        <v>572</v>
      </c>
      <c r="E12" s="169"/>
      <c r="F12" s="178">
        <v>90</v>
      </c>
      <c r="G12" s="149">
        <v>90</v>
      </c>
      <c r="H12" s="250" t="s">
        <v>625</v>
      </c>
      <c r="I12" s="251"/>
      <c r="J12" s="252">
        <v>25</v>
      </c>
      <c r="K12" s="253"/>
      <c r="L12" s="252">
        <v>25</v>
      </c>
      <c r="M12" s="253"/>
      <c r="N12" s="254" t="s">
        <v>626</v>
      </c>
      <c r="O12" s="255"/>
    </row>
    <row r="13" spans="1:15" ht="27" customHeight="1" thickBot="1">
      <c r="A13" s="147" t="s">
        <v>620</v>
      </c>
      <c r="B13" s="148" t="s">
        <v>618</v>
      </c>
      <c r="C13" s="168" t="s">
        <v>623</v>
      </c>
      <c r="D13" s="149" t="s">
        <v>572</v>
      </c>
      <c r="E13" s="169"/>
      <c r="F13" s="178">
        <v>85</v>
      </c>
      <c r="G13" s="149">
        <v>80</v>
      </c>
      <c r="H13" s="250" t="s">
        <v>625</v>
      </c>
      <c r="I13" s="251"/>
      <c r="J13" s="252">
        <v>25</v>
      </c>
      <c r="K13" s="253"/>
      <c r="L13" s="252">
        <v>25</v>
      </c>
      <c r="M13" s="253"/>
      <c r="N13" s="254" t="s">
        <v>626</v>
      </c>
      <c r="O13" s="255"/>
    </row>
    <row r="14" spans="1:15" ht="27" customHeight="1" thickBot="1">
      <c r="A14" s="147" t="s">
        <v>471</v>
      </c>
      <c r="B14" s="150" t="s">
        <v>619</v>
      </c>
      <c r="C14" s="168" t="s">
        <v>624</v>
      </c>
      <c r="D14" s="149" t="s">
        <v>572</v>
      </c>
      <c r="E14" s="171"/>
      <c r="F14" s="179">
        <v>85</v>
      </c>
      <c r="G14" s="180">
        <v>80</v>
      </c>
      <c r="H14" s="250" t="s">
        <v>625</v>
      </c>
      <c r="I14" s="251"/>
      <c r="J14" s="252">
        <v>25</v>
      </c>
      <c r="K14" s="253"/>
      <c r="L14" s="252">
        <v>25</v>
      </c>
      <c r="M14" s="253"/>
      <c r="N14" s="254" t="s">
        <v>626</v>
      </c>
      <c r="O14" s="255"/>
    </row>
    <row r="15" spans="1:15" ht="15">
      <c r="A15" s="136"/>
      <c r="B15" s="136"/>
      <c r="C15" s="136"/>
      <c r="D15" s="136"/>
      <c r="E15" s="136"/>
      <c r="F15" s="136"/>
      <c r="G15" s="136"/>
      <c r="H15" s="136"/>
      <c r="I15" s="136"/>
      <c r="J15" s="136"/>
      <c r="K15" s="136"/>
      <c r="L15" s="136"/>
      <c r="M15" s="136"/>
      <c r="N15" s="136"/>
      <c r="O15" s="136"/>
    </row>
  </sheetData>
  <mergeCells count="43">
    <mergeCell ref="C3:E3"/>
    <mergeCell ref="F3:H3"/>
    <mergeCell ref="I3:J3"/>
    <mergeCell ref="K3:O3"/>
    <mergeCell ref="C4:E4"/>
    <mergeCell ref="F4:H4"/>
    <mergeCell ref="I4:J4"/>
    <mergeCell ref="K4:N4"/>
    <mergeCell ref="C5:E5"/>
    <mergeCell ref="F5:H5"/>
    <mergeCell ref="I5:L5"/>
    <mergeCell ref="M5:N5"/>
    <mergeCell ref="A6:A9"/>
    <mergeCell ref="B6:H9"/>
    <mergeCell ref="I6:L6"/>
    <mergeCell ref="M6:N6"/>
    <mergeCell ref="I7:L7"/>
    <mergeCell ref="L11:M11"/>
    <mergeCell ref="N11:O11"/>
    <mergeCell ref="M7:N7"/>
    <mergeCell ref="I8:L8"/>
    <mergeCell ref="M8:N8"/>
    <mergeCell ref="I9:L9"/>
    <mergeCell ref="M9:N9"/>
    <mergeCell ref="H10:I10"/>
    <mergeCell ref="J10:K10"/>
    <mergeCell ref="L10:M10"/>
    <mergeCell ref="A2:O2"/>
    <mergeCell ref="H14:I14"/>
    <mergeCell ref="J14:K14"/>
    <mergeCell ref="L14:M14"/>
    <mergeCell ref="N14:O14"/>
    <mergeCell ref="H13:I13"/>
    <mergeCell ref="J13:K13"/>
    <mergeCell ref="L13:M13"/>
    <mergeCell ref="N13:O13"/>
    <mergeCell ref="H12:I12"/>
    <mergeCell ref="J12:K12"/>
    <mergeCell ref="L12:M12"/>
    <mergeCell ref="N12:O12"/>
    <mergeCell ref="N10:O10"/>
    <mergeCell ref="H11:I11"/>
    <mergeCell ref="J11:K11"/>
  </mergeCells>
  <phoneticPr fontId="2" type="noConversion"/>
  <printOptions horizontalCentered="1"/>
  <pageMargins left="0.31496062992125984"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topLeftCell="A4" workbookViewId="0">
      <selection activeCell="A3" sqref="A3"/>
    </sheetView>
  </sheetViews>
  <sheetFormatPr defaultColWidth="6.875" defaultRowHeight="20.100000000000001" customHeight="1"/>
  <cols>
    <col min="1" max="1" width="22.875" style="28" customWidth="1"/>
    <col min="2" max="2" width="19" style="28" customWidth="1"/>
    <col min="3" max="3" width="20.5" style="133" customWidth="1"/>
    <col min="4" max="7" width="19" style="28" customWidth="1"/>
    <col min="8" max="256" width="6.875" style="29"/>
    <col min="257" max="257" width="22.875" style="29" customWidth="1"/>
    <col min="258" max="258" width="19" style="29" customWidth="1"/>
    <col min="259" max="259" width="20.5" style="29" customWidth="1"/>
    <col min="260" max="263" width="19" style="29" customWidth="1"/>
    <col min="264" max="512" width="6.875" style="29"/>
    <col min="513" max="513" width="22.875" style="29" customWidth="1"/>
    <col min="514" max="514" width="19" style="29" customWidth="1"/>
    <col min="515" max="515" width="20.5" style="29" customWidth="1"/>
    <col min="516" max="519" width="19" style="29" customWidth="1"/>
    <col min="520" max="768" width="6.875" style="29"/>
    <col min="769" max="769" width="22.875" style="29" customWidth="1"/>
    <col min="770" max="770" width="19" style="29" customWidth="1"/>
    <col min="771" max="771" width="20.5" style="29" customWidth="1"/>
    <col min="772" max="775" width="19" style="29" customWidth="1"/>
    <col min="776" max="1024" width="6.875" style="29"/>
    <col min="1025" max="1025" width="22.875" style="29" customWidth="1"/>
    <col min="1026" max="1026" width="19" style="29" customWidth="1"/>
    <col min="1027" max="1027" width="20.5" style="29" customWidth="1"/>
    <col min="1028" max="1031" width="19" style="29" customWidth="1"/>
    <col min="1032" max="1280" width="6.875" style="29"/>
    <col min="1281" max="1281" width="22.875" style="29" customWidth="1"/>
    <col min="1282" max="1282" width="19" style="29" customWidth="1"/>
    <col min="1283" max="1283" width="20.5" style="29" customWidth="1"/>
    <col min="1284" max="1287" width="19" style="29" customWidth="1"/>
    <col min="1288" max="1536" width="6.875" style="29"/>
    <col min="1537" max="1537" width="22.875" style="29" customWidth="1"/>
    <col min="1538" max="1538" width="19" style="29" customWidth="1"/>
    <col min="1539" max="1539" width="20.5" style="29" customWidth="1"/>
    <col min="1540" max="1543" width="19" style="29" customWidth="1"/>
    <col min="1544" max="1792" width="6.875" style="29"/>
    <col min="1793" max="1793" width="22.875" style="29" customWidth="1"/>
    <col min="1794" max="1794" width="19" style="29" customWidth="1"/>
    <col min="1795" max="1795" width="20.5" style="29" customWidth="1"/>
    <col min="1796" max="1799" width="19" style="29" customWidth="1"/>
    <col min="1800" max="2048" width="6.875" style="29"/>
    <col min="2049" max="2049" width="22.875" style="29" customWidth="1"/>
    <col min="2050" max="2050" width="19" style="29" customWidth="1"/>
    <col min="2051" max="2051" width="20.5" style="29" customWidth="1"/>
    <col min="2052" max="2055" width="19" style="29" customWidth="1"/>
    <col min="2056" max="2304" width="6.875" style="29"/>
    <col min="2305" max="2305" width="22.875" style="29" customWidth="1"/>
    <col min="2306" max="2306" width="19" style="29" customWidth="1"/>
    <col min="2307" max="2307" width="20.5" style="29" customWidth="1"/>
    <col min="2308" max="2311" width="19" style="29" customWidth="1"/>
    <col min="2312" max="2560" width="6.875" style="29"/>
    <col min="2561" max="2561" width="22.875" style="29" customWidth="1"/>
    <col min="2562" max="2562" width="19" style="29" customWidth="1"/>
    <col min="2563" max="2563" width="20.5" style="29" customWidth="1"/>
    <col min="2564" max="2567" width="19" style="29" customWidth="1"/>
    <col min="2568" max="2816" width="6.875" style="29"/>
    <col min="2817" max="2817" width="22.875" style="29" customWidth="1"/>
    <col min="2818" max="2818" width="19" style="29" customWidth="1"/>
    <col min="2819" max="2819" width="20.5" style="29" customWidth="1"/>
    <col min="2820" max="2823" width="19" style="29" customWidth="1"/>
    <col min="2824" max="3072" width="6.875" style="29"/>
    <col min="3073" max="3073" width="22.875" style="29" customWidth="1"/>
    <col min="3074" max="3074" width="19" style="29" customWidth="1"/>
    <col min="3075" max="3075" width="20.5" style="29" customWidth="1"/>
    <col min="3076" max="3079" width="19" style="29" customWidth="1"/>
    <col min="3080" max="3328" width="6.875" style="29"/>
    <col min="3329" max="3329" width="22.875" style="29" customWidth="1"/>
    <col min="3330" max="3330" width="19" style="29" customWidth="1"/>
    <col min="3331" max="3331" width="20.5" style="29" customWidth="1"/>
    <col min="3332" max="3335" width="19" style="29" customWidth="1"/>
    <col min="3336" max="3584" width="6.875" style="29"/>
    <col min="3585" max="3585" width="22.875" style="29" customWidth="1"/>
    <col min="3586" max="3586" width="19" style="29" customWidth="1"/>
    <col min="3587" max="3587" width="20.5" style="29" customWidth="1"/>
    <col min="3588" max="3591" width="19" style="29" customWidth="1"/>
    <col min="3592" max="3840" width="6.875" style="29"/>
    <col min="3841" max="3841" width="22.875" style="29" customWidth="1"/>
    <col min="3842" max="3842" width="19" style="29" customWidth="1"/>
    <col min="3843" max="3843" width="20.5" style="29" customWidth="1"/>
    <col min="3844" max="3847" width="19" style="29" customWidth="1"/>
    <col min="3848" max="4096" width="6.875" style="29"/>
    <col min="4097" max="4097" width="22.875" style="29" customWidth="1"/>
    <col min="4098" max="4098" width="19" style="29" customWidth="1"/>
    <col min="4099" max="4099" width="20.5" style="29" customWidth="1"/>
    <col min="4100" max="4103" width="19" style="29" customWidth="1"/>
    <col min="4104" max="4352" width="6.875" style="29"/>
    <col min="4353" max="4353" width="22.875" style="29" customWidth="1"/>
    <col min="4354" max="4354" width="19" style="29" customWidth="1"/>
    <col min="4355" max="4355" width="20.5" style="29" customWidth="1"/>
    <col min="4356" max="4359" width="19" style="29" customWidth="1"/>
    <col min="4360" max="4608" width="6.875" style="29"/>
    <col min="4609" max="4609" width="22.875" style="29" customWidth="1"/>
    <col min="4610" max="4610" width="19" style="29" customWidth="1"/>
    <col min="4611" max="4611" width="20.5" style="29" customWidth="1"/>
    <col min="4612" max="4615" width="19" style="29" customWidth="1"/>
    <col min="4616" max="4864" width="6.875" style="29"/>
    <col min="4865" max="4865" width="22.875" style="29" customWidth="1"/>
    <col min="4866" max="4866" width="19" style="29" customWidth="1"/>
    <col min="4867" max="4867" width="20.5" style="29" customWidth="1"/>
    <col min="4868" max="4871" width="19" style="29" customWidth="1"/>
    <col min="4872" max="5120" width="6.875" style="29"/>
    <col min="5121" max="5121" width="22.875" style="29" customWidth="1"/>
    <col min="5122" max="5122" width="19" style="29" customWidth="1"/>
    <col min="5123" max="5123" width="20.5" style="29" customWidth="1"/>
    <col min="5124" max="5127" width="19" style="29" customWidth="1"/>
    <col min="5128" max="5376" width="6.875" style="29"/>
    <col min="5377" max="5377" width="22.875" style="29" customWidth="1"/>
    <col min="5378" max="5378" width="19" style="29" customWidth="1"/>
    <col min="5379" max="5379" width="20.5" style="29" customWidth="1"/>
    <col min="5380" max="5383" width="19" style="29" customWidth="1"/>
    <col min="5384" max="5632" width="6.875" style="29"/>
    <col min="5633" max="5633" width="22.875" style="29" customWidth="1"/>
    <col min="5634" max="5634" width="19" style="29" customWidth="1"/>
    <col min="5635" max="5635" width="20.5" style="29" customWidth="1"/>
    <col min="5636" max="5639" width="19" style="29" customWidth="1"/>
    <col min="5640" max="5888" width="6.875" style="29"/>
    <col min="5889" max="5889" width="22.875" style="29" customWidth="1"/>
    <col min="5890" max="5890" width="19" style="29" customWidth="1"/>
    <col min="5891" max="5891" width="20.5" style="29" customWidth="1"/>
    <col min="5892" max="5895" width="19" style="29" customWidth="1"/>
    <col min="5896" max="6144" width="6.875" style="29"/>
    <col min="6145" max="6145" width="22.875" style="29" customWidth="1"/>
    <col min="6146" max="6146" width="19" style="29" customWidth="1"/>
    <col min="6147" max="6147" width="20.5" style="29" customWidth="1"/>
    <col min="6148" max="6151" width="19" style="29" customWidth="1"/>
    <col min="6152" max="6400" width="6.875" style="29"/>
    <col min="6401" max="6401" width="22.875" style="29" customWidth="1"/>
    <col min="6402" max="6402" width="19" style="29" customWidth="1"/>
    <col min="6403" max="6403" width="20.5" style="29" customWidth="1"/>
    <col min="6404" max="6407" width="19" style="29" customWidth="1"/>
    <col min="6408" max="6656" width="6.875" style="29"/>
    <col min="6657" max="6657" width="22.875" style="29" customWidth="1"/>
    <col min="6658" max="6658" width="19" style="29" customWidth="1"/>
    <col min="6659" max="6659" width="20.5" style="29" customWidth="1"/>
    <col min="6660" max="6663" width="19" style="29" customWidth="1"/>
    <col min="6664" max="6912" width="6.875" style="29"/>
    <col min="6913" max="6913" width="22.875" style="29" customWidth="1"/>
    <col min="6914" max="6914" width="19" style="29" customWidth="1"/>
    <col min="6915" max="6915" width="20.5" style="29" customWidth="1"/>
    <col min="6916" max="6919" width="19" style="29" customWidth="1"/>
    <col min="6920" max="7168" width="6.875" style="29"/>
    <col min="7169" max="7169" width="22.875" style="29" customWidth="1"/>
    <col min="7170" max="7170" width="19" style="29" customWidth="1"/>
    <col min="7171" max="7171" width="20.5" style="29" customWidth="1"/>
    <col min="7172" max="7175" width="19" style="29" customWidth="1"/>
    <col min="7176" max="7424" width="6.875" style="29"/>
    <col min="7425" max="7425" width="22.875" style="29" customWidth="1"/>
    <col min="7426" max="7426" width="19" style="29" customWidth="1"/>
    <col min="7427" max="7427" width="20.5" style="29" customWidth="1"/>
    <col min="7428" max="7431" width="19" style="29" customWidth="1"/>
    <col min="7432" max="7680" width="6.875" style="29"/>
    <col min="7681" max="7681" width="22.875" style="29" customWidth="1"/>
    <col min="7682" max="7682" width="19" style="29" customWidth="1"/>
    <col min="7683" max="7683" width="20.5" style="29" customWidth="1"/>
    <col min="7684" max="7687" width="19" style="29" customWidth="1"/>
    <col min="7688" max="7936" width="6.875" style="29"/>
    <col min="7937" max="7937" width="22.875" style="29" customWidth="1"/>
    <col min="7938" max="7938" width="19" style="29" customWidth="1"/>
    <col min="7939" max="7939" width="20.5" style="29" customWidth="1"/>
    <col min="7940" max="7943" width="19" style="29" customWidth="1"/>
    <col min="7944" max="8192" width="6.875" style="29"/>
    <col min="8193" max="8193" width="22.875" style="29" customWidth="1"/>
    <col min="8194" max="8194" width="19" style="29" customWidth="1"/>
    <col min="8195" max="8195" width="20.5" style="29" customWidth="1"/>
    <col min="8196" max="8199" width="19" style="29" customWidth="1"/>
    <col min="8200" max="8448" width="6.875" style="29"/>
    <col min="8449" max="8449" width="22.875" style="29" customWidth="1"/>
    <col min="8450" max="8450" width="19" style="29" customWidth="1"/>
    <col min="8451" max="8451" width="20.5" style="29" customWidth="1"/>
    <col min="8452" max="8455" width="19" style="29" customWidth="1"/>
    <col min="8456" max="8704" width="6.875" style="29"/>
    <col min="8705" max="8705" width="22.875" style="29" customWidth="1"/>
    <col min="8706" max="8706" width="19" style="29" customWidth="1"/>
    <col min="8707" max="8707" width="20.5" style="29" customWidth="1"/>
    <col min="8708" max="8711" width="19" style="29" customWidth="1"/>
    <col min="8712" max="8960" width="6.875" style="29"/>
    <col min="8961" max="8961" width="22.875" style="29" customWidth="1"/>
    <col min="8962" max="8962" width="19" style="29" customWidth="1"/>
    <col min="8963" max="8963" width="20.5" style="29" customWidth="1"/>
    <col min="8964" max="8967" width="19" style="29" customWidth="1"/>
    <col min="8968" max="9216" width="6.875" style="29"/>
    <col min="9217" max="9217" width="22.875" style="29" customWidth="1"/>
    <col min="9218" max="9218" width="19" style="29" customWidth="1"/>
    <col min="9219" max="9219" width="20.5" style="29" customWidth="1"/>
    <col min="9220" max="9223" width="19" style="29" customWidth="1"/>
    <col min="9224" max="9472" width="6.875" style="29"/>
    <col min="9473" max="9473" width="22.875" style="29" customWidth="1"/>
    <col min="9474" max="9474" width="19" style="29" customWidth="1"/>
    <col min="9475" max="9475" width="20.5" style="29" customWidth="1"/>
    <col min="9476" max="9479" width="19" style="29" customWidth="1"/>
    <col min="9480" max="9728" width="6.875" style="29"/>
    <col min="9729" max="9729" width="22.875" style="29" customWidth="1"/>
    <col min="9730" max="9730" width="19" style="29" customWidth="1"/>
    <col min="9731" max="9731" width="20.5" style="29" customWidth="1"/>
    <col min="9732" max="9735" width="19" style="29" customWidth="1"/>
    <col min="9736" max="9984" width="6.875" style="29"/>
    <col min="9985" max="9985" width="22.875" style="29" customWidth="1"/>
    <col min="9986" max="9986" width="19" style="29" customWidth="1"/>
    <col min="9987" max="9987" width="20.5" style="29" customWidth="1"/>
    <col min="9988" max="9991" width="19" style="29" customWidth="1"/>
    <col min="9992" max="10240" width="6.875" style="29"/>
    <col min="10241" max="10241" width="22.875" style="29" customWidth="1"/>
    <col min="10242" max="10242" width="19" style="29" customWidth="1"/>
    <col min="10243" max="10243" width="20.5" style="29" customWidth="1"/>
    <col min="10244" max="10247" width="19" style="29" customWidth="1"/>
    <col min="10248" max="10496" width="6.875" style="29"/>
    <col min="10497" max="10497" width="22.875" style="29" customWidth="1"/>
    <col min="10498" max="10498" width="19" style="29" customWidth="1"/>
    <col min="10499" max="10499" width="20.5" style="29" customWidth="1"/>
    <col min="10500" max="10503" width="19" style="29" customWidth="1"/>
    <col min="10504" max="10752" width="6.875" style="29"/>
    <col min="10753" max="10753" width="22.875" style="29" customWidth="1"/>
    <col min="10754" max="10754" width="19" style="29" customWidth="1"/>
    <col min="10755" max="10755" width="20.5" style="29" customWidth="1"/>
    <col min="10756" max="10759" width="19" style="29" customWidth="1"/>
    <col min="10760" max="11008" width="6.875" style="29"/>
    <col min="11009" max="11009" width="22.875" style="29" customWidth="1"/>
    <col min="11010" max="11010" width="19" style="29" customWidth="1"/>
    <col min="11011" max="11011" width="20.5" style="29" customWidth="1"/>
    <col min="11012" max="11015" width="19" style="29" customWidth="1"/>
    <col min="11016" max="11264" width="6.875" style="29"/>
    <col min="11265" max="11265" width="22.875" style="29" customWidth="1"/>
    <col min="11266" max="11266" width="19" style="29" customWidth="1"/>
    <col min="11267" max="11267" width="20.5" style="29" customWidth="1"/>
    <col min="11268" max="11271" width="19" style="29" customWidth="1"/>
    <col min="11272" max="11520" width="6.875" style="29"/>
    <col min="11521" max="11521" width="22.875" style="29" customWidth="1"/>
    <col min="11522" max="11522" width="19" style="29" customWidth="1"/>
    <col min="11523" max="11523" width="20.5" style="29" customWidth="1"/>
    <col min="11524" max="11527" width="19" style="29" customWidth="1"/>
    <col min="11528" max="11776" width="6.875" style="29"/>
    <col min="11777" max="11777" width="22.875" style="29" customWidth="1"/>
    <col min="11778" max="11778" width="19" style="29" customWidth="1"/>
    <col min="11779" max="11779" width="20.5" style="29" customWidth="1"/>
    <col min="11780" max="11783" width="19" style="29" customWidth="1"/>
    <col min="11784" max="12032" width="6.875" style="29"/>
    <col min="12033" max="12033" width="22.875" style="29" customWidth="1"/>
    <col min="12034" max="12034" width="19" style="29" customWidth="1"/>
    <col min="12035" max="12035" width="20.5" style="29" customWidth="1"/>
    <col min="12036" max="12039" width="19" style="29" customWidth="1"/>
    <col min="12040" max="12288" width="6.875" style="29"/>
    <col min="12289" max="12289" width="22.875" style="29" customWidth="1"/>
    <col min="12290" max="12290" width="19" style="29" customWidth="1"/>
    <col min="12291" max="12291" width="20.5" style="29" customWidth="1"/>
    <col min="12292" max="12295" width="19" style="29" customWidth="1"/>
    <col min="12296" max="12544" width="6.875" style="29"/>
    <col min="12545" max="12545" width="22.875" style="29" customWidth="1"/>
    <col min="12546" max="12546" width="19" style="29" customWidth="1"/>
    <col min="12547" max="12547" width="20.5" style="29" customWidth="1"/>
    <col min="12548" max="12551" width="19" style="29" customWidth="1"/>
    <col min="12552" max="12800" width="6.875" style="29"/>
    <col min="12801" max="12801" width="22.875" style="29" customWidth="1"/>
    <col min="12802" max="12802" width="19" style="29" customWidth="1"/>
    <col min="12803" max="12803" width="20.5" style="29" customWidth="1"/>
    <col min="12804" max="12807" width="19" style="29" customWidth="1"/>
    <col min="12808" max="13056" width="6.875" style="29"/>
    <col min="13057" max="13057" width="22.875" style="29" customWidth="1"/>
    <col min="13058" max="13058" width="19" style="29" customWidth="1"/>
    <col min="13059" max="13059" width="20.5" style="29" customWidth="1"/>
    <col min="13060" max="13063" width="19" style="29" customWidth="1"/>
    <col min="13064" max="13312" width="6.875" style="29"/>
    <col min="13313" max="13313" width="22.875" style="29" customWidth="1"/>
    <col min="13314" max="13314" width="19" style="29" customWidth="1"/>
    <col min="13315" max="13315" width="20.5" style="29" customWidth="1"/>
    <col min="13316" max="13319" width="19" style="29" customWidth="1"/>
    <col min="13320" max="13568" width="6.875" style="29"/>
    <col min="13569" max="13569" width="22.875" style="29" customWidth="1"/>
    <col min="13570" max="13570" width="19" style="29" customWidth="1"/>
    <col min="13571" max="13571" width="20.5" style="29" customWidth="1"/>
    <col min="13572" max="13575" width="19" style="29" customWidth="1"/>
    <col min="13576" max="13824" width="6.875" style="29"/>
    <col min="13825" max="13825" width="22.875" style="29" customWidth="1"/>
    <col min="13826" max="13826" width="19" style="29" customWidth="1"/>
    <col min="13827" max="13827" width="20.5" style="29" customWidth="1"/>
    <col min="13828" max="13831" width="19" style="29" customWidth="1"/>
    <col min="13832" max="14080" width="6.875" style="29"/>
    <col min="14081" max="14081" width="22.875" style="29" customWidth="1"/>
    <col min="14082" max="14082" width="19" style="29" customWidth="1"/>
    <col min="14083" max="14083" width="20.5" style="29" customWidth="1"/>
    <col min="14084" max="14087" width="19" style="29" customWidth="1"/>
    <col min="14088" max="14336" width="6.875" style="29"/>
    <col min="14337" max="14337" width="22.875" style="29" customWidth="1"/>
    <col min="14338" max="14338" width="19" style="29" customWidth="1"/>
    <col min="14339" max="14339" width="20.5" style="29" customWidth="1"/>
    <col min="14340" max="14343" width="19" style="29" customWidth="1"/>
    <col min="14344" max="14592" width="6.875" style="29"/>
    <col min="14593" max="14593" width="22.875" style="29" customWidth="1"/>
    <col min="14594" max="14594" width="19" style="29" customWidth="1"/>
    <col min="14595" max="14595" width="20.5" style="29" customWidth="1"/>
    <col min="14596" max="14599" width="19" style="29" customWidth="1"/>
    <col min="14600" max="14848" width="6.875" style="29"/>
    <col min="14849" max="14849" width="22.875" style="29" customWidth="1"/>
    <col min="14850" max="14850" width="19" style="29" customWidth="1"/>
    <col min="14851" max="14851" width="20.5" style="29" customWidth="1"/>
    <col min="14852" max="14855" width="19" style="29" customWidth="1"/>
    <col min="14856" max="15104" width="6.875" style="29"/>
    <col min="15105" max="15105" width="22.875" style="29" customWidth="1"/>
    <col min="15106" max="15106" width="19" style="29" customWidth="1"/>
    <col min="15107" max="15107" width="20.5" style="29" customWidth="1"/>
    <col min="15108" max="15111" width="19" style="29" customWidth="1"/>
    <col min="15112" max="15360" width="6.875" style="29"/>
    <col min="15361" max="15361" width="22.875" style="29" customWidth="1"/>
    <col min="15362" max="15362" width="19" style="29" customWidth="1"/>
    <col min="15363" max="15363" width="20.5" style="29" customWidth="1"/>
    <col min="15364" max="15367" width="19" style="29" customWidth="1"/>
    <col min="15368" max="15616" width="6.875" style="29"/>
    <col min="15617" max="15617" width="22.875" style="29" customWidth="1"/>
    <col min="15618" max="15618" width="19" style="29" customWidth="1"/>
    <col min="15619" max="15619" width="20.5" style="29" customWidth="1"/>
    <col min="15620" max="15623" width="19" style="29" customWidth="1"/>
    <col min="15624" max="15872" width="6.875" style="29"/>
    <col min="15873" max="15873" width="22.875" style="29" customWidth="1"/>
    <col min="15874" max="15874" width="19" style="29" customWidth="1"/>
    <col min="15875" max="15875" width="20.5" style="29" customWidth="1"/>
    <col min="15876" max="15879" width="19" style="29" customWidth="1"/>
    <col min="15880" max="16128" width="6.875" style="29"/>
    <col min="16129" max="16129" width="22.875" style="29" customWidth="1"/>
    <col min="16130" max="16130" width="19" style="29" customWidth="1"/>
    <col min="16131" max="16131" width="20.5" style="29" customWidth="1"/>
    <col min="16132" max="16135" width="19" style="29" customWidth="1"/>
    <col min="16136" max="16384" width="6.875" style="29"/>
  </cols>
  <sheetData>
    <row r="1" spans="1:13" s="8" customFormat="1" ht="20.100000000000001" customHeight="1">
      <c r="A1" s="98" t="s">
        <v>374</v>
      </c>
      <c r="B1" s="7"/>
      <c r="C1" s="7"/>
      <c r="D1" s="7"/>
      <c r="E1" s="7"/>
      <c r="F1" s="7"/>
      <c r="G1" s="7"/>
    </row>
    <row r="2" spans="1:13" s="8" customFormat="1" ht="38.25" customHeight="1">
      <c r="A2" s="9" t="s">
        <v>629</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91" t="s">
        <v>312</v>
      </c>
      <c r="B5" s="191"/>
      <c r="C5" s="191" t="s">
        <v>313</v>
      </c>
      <c r="D5" s="191"/>
      <c r="E5" s="191"/>
      <c r="F5" s="191"/>
      <c r="G5" s="191"/>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52" t="s">
        <v>320</v>
      </c>
      <c r="B7" s="116">
        <f>SUM(B8:B11)</f>
        <v>1569.1</v>
      </c>
      <c r="C7" s="151" t="s">
        <v>321</v>
      </c>
      <c r="D7" s="104">
        <f>SUM(E7:G7)</f>
        <v>1569.1000000000001</v>
      </c>
      <c r="E7" s="104">
        <f>SUM(E8:E17)</f>
        <v>1569.1000000000001</v>
      </c>
      <c r="F7" s="104">
        <f t="shared" ref="F7:G7" si="0">SUM(F8:F15)</f>
        <v>0</v>
      </c>
      <c r="G7" s="103">
        <f t="shared" si="0"/>
        <v>0</v>
      </c>
    </row>
    <row r="8" spans="1:13" s="8" customFormat="1" ht="20.100000000000001" customHeight="1">
      <c r="A8" s="16" t="s">
        <v>322</v>
      </c>
      <c r="B8" s="181">
        <v>1569.1</v>
      </c>
      <c r="C8" s="155" t="s">
        <v>367</v>
      </c>
      <c r="D8" s="116">
        <f>SUM(E8:G8)</f>
        <v>726.91</v>
      </c>
      <c r="E8" s="154">
        <v>726.91</v>
      </c>
      <c r="F8" s="17"/>
      <c r="G8" s="17"/>
    </row>
    <row r="9" spans="1:13" s="8" customFormat="1" ht="20.100000000000001" customHeight="1">
      <c r="A9" s="16" t="s">
        <v>323</v>
      </c>
      <c r="B9" s="18"/>
      <c r="C9" s="155" t="s">
        <v>628</v>
      </c>
      <c r="D9" s="116">
        <f t="shared" ref="D9:D10" si="1">SUM(E9:G9)</f>
        <v>5</v>
      </c>
      <c r="E9" s="154">
        <v>5</v>
      </c>
      <c r="F9" s="17"/>
      <c r="G9" s="17"/>
    </row>
    <row r="10" spans="1:13" s="8" customFormat="1" ht="20.100000000000001" customHeight="1">
      <c r="A10" s="19" t="s">
        <v>324</v>
      </c>
      <c r="B10" s="18"/>
      <c r="C10" s="155" t="s">
        <v>385</v>
      </c>
      <c r="D10" s="116">
        <f t="shared" si="1"/>
        <v>41.49</v>
      </c>
      <c r="E10" s="154">
        <v>41.49</v>
      </c>
      <c r="F10" s="17"/>
      <c r="G10" s="17"/>
    </row>
    <row r="11" spans="1:13" s="8" customFormat="1" ht="20.100000000000001" customHeight="1">
      <c r="A11" s="19"/>
      <c r="B11" s="18"/>
      <c r="C11" s="156" t="s">
        <v>419</v>
      </c>
      <c r="D11" s="116">
        <f t="shared" ref="D11:D17" si="2">SUM(E11:G11)</f>
        <v>15</v>
      </c>
      <c r="E11" s="154">
        <v>15</v>
      </c>
      <c r="F11" s="17"/>
      <c r="G11" s="17"/>
    </row>
    <row r="12" spans="1:13" s="8" customFormat="1" ht="20.100000000000001" customHeight="1">
      <c r="A12" s="153" t="s">
        <v>325</v>
      </c>
      <c r="B12" s="116">
        <f>SUM(B13:B15)</f>
        <v>0</v>
      </c>
      <c r="C12" s="131" t="s">
        <v>386</v>
      </c>
      <c r="D12" s="116">
        <f t="shared" si="2"/>
        <v>210.49</v>
      </c>
      <c r="E12" s="154">
        <v>210.49</v>
      </c>
      <c r="F12" s="17"/>
      <c r="G12" s="17"/>
    </row>
    <row r="13" spans="1:13" s="8" customFormat="1" ht="20.100000000000001" customHeight="1">
      <c r="A13" s="19" t="s">
        <v>322</v>
      </c>
      <c r="B13" s="18"/>
      <c r="C13" s="131" t="s">
        <v>368</v>
      </c>
      <c r="D13" s="116">
        <f t="shared" si="2"/>
        <v>31.19</v>
      </c>
      <c r="E13" s="154">
        <v>31.19</v>
      </c>
      <c r="F13" s="17"/>
      <c r="G13" s="17"/>
    </row>
    <row r="14" spans="1:13" s="8" customFormat="1" ht="20.100000000000001" customHeight="1">
      <c r="A14" s="19" t="s">
        <v>323</v>
      </c>
      <c r="B14" s="18"/>
      <c r="C14" s="131" t="s">
        <v>369</v>
      </c>
      <c r="D14" s="116">
        <f t="shared" si="2"/>
        <v>144.38</v>
      </c>
      <c r="E14" s="154">
        <v>144.38</v>
      </c>
      <c r="F14" s="17"/>
      <c r="G14" s="17"/>
    </row>
    <row r="15" spans="1:13" s="8" customFormat="1" ht="20.100000000000001" customHeight="1">
      <c r="A15" s="16" t="s">
        <v>324</v>
      </c>
      <c r="B15" s="18"/>
      <c r="C15" s="131" t="s">
        <v>370</v>
      </c>
      <c r="D15" s="116">
        <f t="shared" si="2"/>
        <v>60</v>
      </c>
      <c r="E15" s="154">
        <v>60</v>
      </c>
      <c r="F15" s="17"/>
      <c r="G15" s="17"/>
      <c r="M15" s="21"/>
    </row>
    <row r="16" spans="1:13" s="8" customFormat="1" ht="20.100000000000001" customHeight="1">
      <c r="A16" s="16"/>
      <c r="B16" s="18"/>
      <c r="C16" s="131" t="s">
        <v>416</v>
      </c>
      <c r="D16" s="116">
        <f t="shared" si="2"/>
        <v>304.98</v>
      </c>
      <c r="E16" s="154">
        <v>304.98</v>
      </c>
      <c r="F16" s="17"/>
      <c r="G16" s="17"/>
      <c r="M16" s="21"/>
    </row>
    <row r="17" spans="1:7" s="8" customFormat="1" ht="20.100000000000001" customHeight="1">
      <c r="A17" s="153"/>
      <c r="B17" s="24"/>
      <c r="C17" s="131" t="s">
        <v>373</v>
      </c>
      <c r="D17" s="116">
        <f t="shared" si="2"/>
        <v>29.66</v>
      </c>
      <c r="E17" s="154">
        <v>29.66</v>
      </c>
      <c r="F17" s="23"/>
      <c r="G17" s="23"/>
    </row>
    <row r="18" spans="1:7" s="8" customFormat="1" ht="20.100000000000001" customHeight="1">
      <c r="A18" s="153"/>
      <c r="B18" s="24"/>
      <c r="C18" s="24" t="s">
        <v>326</v>
      </c>
      <c r="D18" s="105">
        <f>E18+F18+G18</f>
        <v>0</v>
      </c>
      <c r="E18" s="104">
        <f>B8+B13-E7</f>
        <v>0</v>
      </c>
      <c r="F18" s="104">
        <f>B10+B14-F7</f>
        <v>0</v>
      </c>
      <c r="G18" s="104">
        <f>B11+B15-G7</f>
        <v>0</v>
      </c>
    </row>
    <row r="19" spans="1:7" s="8" customFormat="1" ht="20.100000000000001" customHeight="1">
      <c r="A19" s="20"/>
      <c r="B19" s="24"/>
      <c r="C19" s="24"/>
      <c r="D19" s="25"/>
      <c r="E19" s="25"/>
      <c r="F19" s="25"/>
      <c r="G19" s="26"/>
    </row>
    <row r="20" spans="1:7" s="8" customFormat="1" ht="20.100000000000001" customHeight="1">
      <c r="A20" s="20" t="s">
        <v>327</v>
      </c>
      <c r="B20" s="102">
        <f>SUM(B7,B12)</f>
        <v>1569.1</v>
      </c>
      <c r="C20" s="22" t="s">
        <v>328</v>
      </c>
      <c r="D20" s="104">
        <f>SUM(E20:G20)</f>
        <v>1569.1000000000001</v>
      </c>
      <c r="E20" s="104">
        <f>SUM(E7,E18)</f>
        <v>1569.1000000000001</v>
      </c>
      <c r="F20" s="104">
        <f>SUM(F7,F18)</f>
        <v>0</v>
      </c>
      <c r="G20" s="104">
        <f>SUM(G7,G18)</f>
        <v>0</v>
      </c>
    </row>
    <row r="21" spans="1:7" ht="20.100000000000001" customHeight="1">
      <c r="A21" s="27"/>
      <c r="B21" s="27"/>
      <c r="C21" s="132"/>
      <c r="D21" s="27"/>
      <c r="E21" s="27"/>
      <c r="F21" s="27"/>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61"/>
  <sheetViews>
    <sheetView showGridLines="0" showZeros="0" topLeftCell="A4" workbookViewId="0">
      <selection activeCell="C18" sqref="C18"/>
    </sheetView>
  </sheetViews>
  <sheetFormatPr defaultColWidth="6.875" defaultRowHeight="12.75" customHeight="1"/>
  <cols>
    <col min="1" max="1" width="10.25" style="111" customWidth="1"/>
    <col min="2" max="2" width="33.25" style="111" customWidth="1"/>
    <col min="3" max="3" width="28.875" style="31" customWidth="1"/>
    <col min="4" max="4" width="20.5" style="31" customWidth="1"/>
    <col min="5" max="5" width="23.875" style="31" customWidth="1"/>
    <col min="6" max="255" width="6.875" style="31"/>
    <col min="256" max="256" width="23.625" style="31" customWidth="1"/>
    <col min="257" max="257" width="44.625" style="31" customWidth="1"/>
    <col min="258" max="258" width="16.5" style="31" customWidth="1"/>
    <col min="259" max="261" width="13.625" style="31" customWidth="1"/>
    <col min="262" max="511" width="6.875" style="31"/>
    <col min="512" max="512" width="23.625" style="31" customWidth="1"/>
    <col min="513" max="513" width="44.625" style="31" customWidth="1"/>
    <col min="514" max="514" width="16.5" style="31" customWidth="1"/>
    <col min="515" max="517" width="13.625" style="31" customWidth="1"/>
    <col min="518" max="767" width="6.875" style="31"/>
    <col min="768" max="768" width="23.625" style="31" customWidth="1"/>
    <col min="769" max="769" width="44.625" style="31" customWidth="1"/>
    <col min="770" max="770" width="16.5" style="31" customWidth="1"/>
    <col min="771" max="773" width="13.625" style="31" customWidth="1"/>
    <col min="774" max="1023" width="6.875" style="31"/>
    <col min="1024" max="1024" width="23.625" style="31" customWidth="1"/>
    <col min="1025" max="1025" width="44.625" style="31" customWidth="1"/>
    <col min="1026" max="1026" width="16.5" style="31" customWidth="1"/>
    <col min="1027" max="1029" width="13.625" style="31" customWidth="1"/>
    <col min="1030" max="1279" width="6.875" style="31"/>
    <col min="1280" max="1280" width="23.625" style="31" customWidth="1"/>
    <col min="1281" max="1281" width="44.625" style="31" customWidth="1"/>
    <col min="1282" max="1282" width="16.5" style="31" customWidth="1"/>
    <col min="1283" max="1285" width="13.625" style="31" customWidth="1"/>
    <col min="1286" max="1535" width="6.875" style="31"/>
    <col min="1536" max="1536" width="23.625" style="31" customWidth="1"/>
    <col min="1537" max="1537" width="44.625" style="31" customWidth="1"/>
    <col min="1538" max="1538" width="16.5" style="31" customWidth="1"/>
    <col min="1539" max="1541" width="13.625" style="31" customWidth="1"/>
    <col min="1542" max="1791" width="6.875" style="31"/>
    <col min="1792" max="1792" width="23.625" style="31" customWidth="1"/>
    <col min="1793" max="1793" width="44.625" style="31" customWidth="1"/>
    <col min="1794" max="1794" width="16.5" style="31" customWidth="1"/>
    <col min="1795" max="1797" width="13.625" style="31" customWidth="1"/>
    <col min="1798" max="2047" width="6.875" style="31"/>
    <col min="2048" max="2048" width="23.625" style="31" customWidth="1"/>
    <col min="2049" max="2049" width="44.625" style="31" customWidth="1"/>
    <col min="2050" max="2050" width="16.5" style="31" customWidth="1"/>
    <col min="2051" max="2053" width="13.625" style="31" customWidth="1"/>
    <col min="2054" max="2303" width="6.875" style="31"/>
    <col min="2304" max="2304" width="23.625" style="31" customWidth="1"/>
    <col min="2305" max="2305" width="44.625" style="31" customWidth="1"/>
    <col min="2306" max="2306" width="16.5" style="31" customWidth="1"/>
    <col min="2307" max="2309" width="13.625" style="31" customWidth="1"/>
    <col min="2310" max="2559" width="6.875" style="31"/>
    <col min="2560" max="2560" width="23.625" style="31" customWidth="1"/>
    <col min="2561" max="2561" width="44.625" style="31" customWidth="1"/>
    <col min="2562" max="2562" width="16.5" style="31" customWidth="1"/>
    <col min="2563" max="2565" width="13.625" style="31" customWidth="1"/>
    <col min="2566" max="2815" width="6.875" style="31"/>
    <col min="2816" max="2816" width="23.625" style="31" customWidth="1"/>
    <col min="2817" max="2817" width="44.625" style="31" customWidth="1"/>
    <col min="2818" max="2818" width="16.5" style="31" customWidth="1"/>
    <col min="2819" max="2821" width="13.625" style="31" customWidth="1"/>
    <col min="2822" max="3071" width="6.875" style="31"/>
    <col min="3072" max="3072" width="23.625" style="31" customWidth="1"/>
    <col min="3073" max="3073" width="44.625" style="31" customWidth="1"/>
    <col min="3074" max="3074" width="16.5" style="31" customWidth="1"/>
    <col min="3075" max="3077" width="13.625" style="31" customWidth="1"/>
    <col min="3078" max="3327" width="6.875" style="31"/>
    <col min="3328" max="3328" width="23.625" style="31" customWidth="1"/>
    <col min="3329" max="3329" width="44.625" style="31" customWidth="1"/>
    <col min="3330" max="3330" width="16.5" style="31" customWidth="1"/>
    <col min="3331" max="3333" width="13.625" style="31" customWidth="1"/>
    <col min="3334" max="3583" width="6.875" style="31"/>
    <col min="3584" max="3584" width="23.625" style="31" customWidth="1"/>
    <col min="3585" max="3585" width="44.625" style="31" customWidth="1"/>
    <col min="3586" max="3586" width="16.5" style="31" customWidth="1"/>
    <col min="3587" max="3589" width="13.625" style="31" customWidth="1"/>
    <col min="3590" max="3839" width="6.875" style="31"/>
    <col min="3840" max="3840" width="23.625" style="31" customWidth="1"/>
    <col min="3841" max="3841" width="44.625" style="31" customWidth="1"/>
    <col min="3842" max="3842" width="16.5" style="31" customWidth="1"/>
    <col min="3843" max="3845" width="13.625" style="31" customWidth="1"/>
    <col min="3846" max="4095" width="6.875" style="31"/>
    <col min="4096" max="4096" width="23.625" style="31" customWidth="1"/>
    <col min="4097" max="4097" width="44.625" style="31" customWidth="1"/>
    <col min="4098" max="4098" width="16.5" style="31" customWidth="1"/>
    <col min="4099" max="4101" width="13.625" style="31" customWidth="1"/>
    <col min="4102" max="4351" width="6.875" style="31"/>
    <col min="4352" max="4352" width="23.625" style="31" customWidth="1"/>
    <col min="4353" max="4353" width="44.625" style="31" customWidth="1"/>
    <col min="4354" max="4354" width="16.5" style="31" customWidth="1"/>
    <col min="4355" max="4357" width="13.625" style="31" customWidth="1"/>
    <col min="4358" max="4607" width="6.875" style="31"/>
    <col min="4608" max="4608" width="23.625" style="31" customWidth="1"/>
    <col min="4609" max="4609" width="44.625" style="31" customWidth="1"/>
    <col min="4610" max="4610" width="16.5" style="31" customWidth="1"/>
    <col min="4611" max="4613" width="13.625" style="31" customWidth="1"/>
    <col min="4614" max="4863" width="6.875" style="31"/>
    <col min="4864" max="4864" width="23.625" style="31" customWidth="1"/>
    <col min="4865" max="4865" width="44.625" style="31" customWidth="1"/>
    <col min="4866" max="4866" width="16.5" style="31" customWidth="1"/>
    <col min="4867" max="4869" width="13.625" style="31" customWidth="1"/>
    <col min="4870" max="5119" width="6.875" style="31"/>
    <col min="5120" max="5120" width="23.625" style="31" customWidth="1"/>
    <col min="5121" max="5121" width="44.625" style="31" customWidth="1"/>
    <col min="5122" max="5122" width="16.5" style="31" customWidth="1"/>
    <col min="5123" max="5125" width="13.625" style="31" customWidth="1"/>
    <col min="5126" max="5375" width="6.875" style="31"/>
    <col min="5376" max="5376" width="23.625" style="31" customWidth="1"/>
    <col min="5377" max="5377" width="44.625" style="31" customWidth="1"/>
    <col min="5378" max="5378" width="16.5" style="31" customWidth="1"/>
    <col min="5379" max="5381" width="13.625" style="31" customWidth="1"/>
    <col min="5382" max="5631" width="6.875" style="31"/>
    <col min="5632" max="5632" width="23.625" style="31" customWidth="1"/>
    <col min="5633" max="5633" width="44.625" style="31" customWidth="1"/>
    <col min="5634" max="5634" width="16.5" style="31" customWidth="1"/>
    <col min="5635" max="5637" width="13.625" style="31" customWidth="1"/>
    <col min="5638" max="5887" width="6.875" style="31"/>
    <col min="5888" max="5888" width="23.625" style="31" customWidth="1"/>
    <col min="5889" max="5889" width="44.625" style="31" customWidth="1"/>
    <col min="5890" max="5890" width="16.5" style="31" customWidth="1"/>
    <col min="5891" max="5893" width="13.625" style="31" customWidth="1"/>
    <col min="5894" max="6143" width="6.875" style="31"/>
    <col min="6144" max="6144" width="23.625" style="31" customWidth="1"/>
    <col min="6145" max="6145" width="44.625" style="31" customWidth="1"/>
    <col min="6146" max="6146" width="16.5" style="31" customWidth="1"/>
    <col min="6147" max="6149" width="13.625" style="31" customWidth="1"/>
    <col min="6150" max="6399" width="6.875" style="31"/>
    <col min="6400" max="6400" width="23.625" style="31" customWidth="1"/>
    <col min="6401" max="6401" width="44.625" style="31" customWidth="1"/>
    <col min="6402" max="6402" width="16.5" style="31" customWidth="1"/>
    <col min="6403" max="6405" width="13.625" style="31" customWidth="1"/>
    <col min="6406" max="6655" width="6.875" style="31"/>
    <col min="6656" max="6656" width="23.625" style="31" customWidth="1"/>
    <col min="6657" max="6657" width="44.625" style="31" customWidth="1"/>
    <col min="6658" max="6658" width="16.5" style="31" customWidth="1"/>
    <col min="6659" max="6661" width="13.625" style="31" customWidth="1"/>
    <col min="6662" max="6911" width="6.875" style="31"/>
    <col min="6912" max="6912" width="23.625" style="31" customWidth="1"/>
    <col min="6913" max="6913" width="44.625" style="31" customWidth="1"/>
    <col min="6914" max="6914" width="16.5" style="31" customWidth="1"/>
    <col min="6915" max="6917" width="13.625" style="31" customWidth="1"/>
    <col min="6918" max="7167" width="6.875" style="31"/>
    <col min="7168" max="7168" width="23.625" style="31" customWidth="1"/>
    <col min="7169" max="7169" width="44.625" style="31" customWidth="1"/>
    <col min="7170" max="7170" width="16.5" style="31" customWidth="1"/>
    <col min="7171" max="7173" width="13.625" style="31" customWidth="1"/>
    <col min="7174" max="7423" width="6.875" style="31"/>
    <col min="7424" max="7424" width="23.625" style="31" customWidth="1"/>
    <col min="7425" max="7425" width="44.625" style="31" customWidth="1"/>
    <col min="7426" max="7426" width="16.5" style="31" customWidth="1"/>
    <col min="7427" max="7429" width="13.625" style="31" customWidth="1"/>
    <col min="7430" max="7679" width="6.875" style="31"/>
    <col min="7680" max="7680" width="23.625" style="31" customWidth="1"/>
    <col min="7681" max="7681" width="44.625" style="31" customWidth="1"/>
    <col min="7682" max="7682" width="16.5" style="31" customWidth="1"/>
    <col min="7683" max="7685" width="13.625" style="31" customWidth="1"/>
    <col min="7686" max="7935" width="6.875" style="31"/>
    <col min="7936" max="7936" width="23.625" style="31" customWidth="1"/>
    <col min="7937" max="7937" width="44.625" style="31" customWidth="1"/>
    <col min="7938" max="7938" width="16.5" style="31" customWidth="1"/>
    <col min="7939" max="7941" width="13.625" style="31" customWidth="1"/>
    <col min="7942" max="8191" width="6.875" style="31"/>
    <col min="8192" max="8192" width="23.625" style="31" customWidth="1"/>
    <col min="8193" max="8193" width="44.625" style="31" customWidth="1"/>
    <col min="8194" max="8194" width="16.5" style="31" customWidth="1"/>
    <col min="8195" max="8197" width="13.625" style="31" customWidth="1"/>
    <col min="8198" max="8447" width="6.875" style="31"/>
    <col min="8448" max="8448" width="23.625" style="31" customWidth="1"/>
    <col min="8449" max="8449" width="44.625" style="31" customWidth="1"/>
    <col min="8450" max="8450" width="16.5" style="31" customWidth="1"/>
    <col min="8451" max="8453" width="13.625" style="31" customWidth="1"/>
    <col min="8454" max="8703" width="6.875" style="31"/>
    <col min="8704" max="8704" width="23.625" style="31" customWidth="1"/>
    <col min="8705" max="8705" width="44.625" style="31" customWidth="1"/>
    <col min="8706" max="8706" width="16.5" style="31" customWidth="1"/>
    <col min="8707" max="8709" width="13.625" style="31" customWidth="1"/>
    <col min="8710" max="8959" width="6.875" style="31"/>
    <col min="8960" max="8960" width="23.625" style="31" customWidth="1"/>
    <col min="8961" max="8961" width="44.625" style="31" customWidth="1"/>
    <col min="8962" max="8962" width="16.5" style="31" customWidth="1"/>
    <col min="8963" max="8965" width="13.625" style="31" customWidth="1"/>
    <col min="8966" max="9215" width="6.875" style="31"/>
    <col min="9216" max="9216" width="23.625" style="31" customWidth="1"/>
    <col min="9217" max="9217" width="44.625" style="31" customWidth="1"/>
    <col min="9218" max="9218" width="16.5" style="31" customWidth="1"/>
    <col min="9219" max="9221" width="13.625" style="31" customWidth="1"/>
    <col min="9222" max="9471" width="6.875" style="31"/>
    <col min="9472" max="9472" width="23.625" style="31" customWidth="1"/>
    <col min="9473" max="9473" width="44.625" style="31" customWidth="1"/>
    <col min="9474" max="9474" width="16.5" style="31" customWidth="1"/>
    <col min="9475" max="9477" width="13.625" style="31" customWidth="1"/>
    <col min="9478" max="9727" width="6.875" style="31"/>
    <col min="9728" max="9728" width="23.625" style="31" customWidth="1"/>
    <col min="9729" max="9729" width="44.625" style="31" customWidth="1"/>
    <col min="9730" max="9730" width="16.5" style="31" customWidth="1"/>
    <col min="9731" max="9733" width="13.625" style="31" customWidth="1"/>
    <col min="9734" max="9983" width="6.875" style="31"/>
    <col min="9984" max="9984" width="23.625" style="31" customWidth="1"/>
    <col min="9985" max="9985" width="44.625" style="31" customWidth="1"/>
    <col min="9986" max="9986" width="16.5" style="31" customWidth="1"/>
    <col min="9987" max="9989" width="13.625" style="31" customWidth="1"/>
    <col min="9990" max="10239" width="6.875" style="31"/>
    <col min="10240" max="10240" width="23.625" style="31" customWidth="1"/>
    <col min="10241" max="10241" width="44.625" style="31" customWidth="1"/>
    <col min="10242" max="10242" width="16.5" style="31" customWidth="1"/>
    <col min="10243" max="10245" width="13.625" style="31" customWidth="1"/>
    <col min="10246" max="10495" width="6.875" style="31"/>
    <col min="10496" max="10496" width="23.625" style="31" customWidth="1"/>
    <col min="10497" max="10497" width="44.625" style="31" customWidth="1"/>
    <col min="10498" max="10498" width="16.5" style="31" customWidth="1"/>
    <col min="10499" max="10501" width="13.625" style="31" customWidth="1"/>
    <col min="10502" max="10751" width="6.875" style="31"/>
    <col min="10752" max="10752" width="23.625" style="31" customWidth="1"/>
    <col min="10753" max="10753" width="44.625" style="31" customWidth="1"/>
    <col min="10754" max="10754" width="16.5" style="31" customWidth="1"/>
    <col min="10755" max="10757" width="13.625" style="31" customWidth="1"/>
    <col min="10758" max="11007" width="6.875" style="31"/>
    <col min="11008" max="11008" width="23.625" style="31" customWidth="1"/>
    <col min="11009" max="11009" width="44.625" style="31" customWidth="1"/>
    <col min="11010" max="11010" width="16.5" style="31" customWidth="1"/>
    <col min="11011" max="11013" width="13.625" style="31" customWidth="1"/>
    <col min="11014" max="11263" width="6.875" style="31"/>
    <col min="11264" max="11264" width="23.625" style="31" customWidth="1"/>
    <col min="11265" max="11265" width="44.625" style="31" customWidth="1"/>
    <col min="11266" max="11266" width="16.5" style="31" customWidth="1"/>
    <col min="11267" max="11269" width="13.625" style="31" customWidth="1"/>
    <col min="11270" max="11519" width="6.875" style="31"/>
    <col min="11520" max="11520" width="23.625" style="31" customWidth="1"/>
    <col min="11521" max="11521" width="44.625" style="31" customWidth="1"/>
    <col min="11522" max="11522" width="16.5" style="31" customWidth="1"/>
    <col min="11523" max="11525" width="13.625" style="31" customWidth="1"/>
    <col min="11526" max="11775" width="6.875" style="31"/>
    <col min="11776" max="11776" width="23.625" style="31" customWidth="1"/>
    <col min="11777" max="11777" width="44.625" style="31" customWidth="1"/>
    <col min="11778" max="11778" width="16.5" style="31" customWidth="1"/>
    <col min="11779" max="11781" width="13.625" style="31" customWidth="1"/>
    <col min="11782" max="12031" width="6.875" style="31"/>
    <col min="12032" max="12032" width="23.625" style="31" customWidth="1"/>
    <col min="12033" max="12033" width="44.625" style="31" customWidth="1"/>
    <col min="12034" max="12034" width="16.5" style="31" customWidth="1"/>
    <col min="12035" max="12037" width="13.625" style="31" customWidth="1"/>
    <col min="12038" max="12287" width="6.875" style="31"/>
    <col min="12288" max="12288" width="23.625" style="31" customWidth="1"/>
    <col min="12289" max="12289" width="44.625" style="31" customWidth="1"/>
    <col min="12290" max="12290" width="16.5" style="31" customWidth="1"/>
    <col min="12291" max="12293" width="13.625" style="31" customWidth="1"/>
    <col min="12294" max="12543" width="6.875" style="31"/>
    <col min="12544" max="12544" width="23.625" style="31" customWidth="1"/>
    <col min="12545" max="12545" width="44.625" style="31" customWidth="1"/>
    <col min="12546" max="12546" width="16.5" style="31" customWidth="1"/>
    <col min="12547" max="12549" width="13.625" style="31" customWidth="1"/>
    <col min="12550" max="12799" width="6.875" style="31"/>
    <col min="12800" max="12800" width="23.625" style="31" customWidth="1"/>
    <col min="12801" max="12801" width="44.625" style="31" customWidth="1"/>
    <col min="12802" max="12802" width="16.5" style="31" customWidth="1"/>
    <col min="12803" max="12805" width="13.625" style="31" customWidth="1"/>
    <col min="12806" max="13055" width="6.875" style="31"/>
    <col min="13056" max="13056" width="23.625" style="31" customWidth="1"/>
    <col min="13057" max="13057" width="44.625" style="31" customWidth="1"/>
    <col min="13058" max="13058" width="16.5" style="31" customWidth="1"/>
    <col min="13059" max="13061" width="13.625" style="31" customWidth="1"/>
    <col min="13062" max="13311" width="6.875" style="31"/>
    <col min="13312" max="13312" width="23.625" style="31" customWidth="1"/>
    <col min="13313" max="13313" width="44.625" style="31" customWidth="1"/>
    <col min="13314" max="13314" width="16.5" style="31" customWidth="1"/>
    <col min="13315" max="13317" width="13.625" style="31" customWidth="1"/>
    <col min="13318" max="13567" width="6.875" style="31"/>
    <col min="13568" max="13568" width="23.625" style="31" customWidth="1"/>
    <col min="13569" max="13569" width="44.625" style="31" customWidth="1"/>
    <col min="13570" max="13570" width="16.5" style="31" customWidth="1"/>
    <col min="13571" max="13573" width="13.625" style="31" customWidth="1"/>
    <col min="13574" max="13823" width="6.875" style="31"/>
    <col min="13824" max="13824" width="23.625" style="31" customWidth="1"/>
    <col min="13825" max="13825" width="44.625" style="31" customWidth="1"/>
    <col min="13826" max="13826" width="16.5" style="31" customWidth="1"/>
    <col min="13827" max="13829" width="13.625" style="31" customWidth="1"/>
    <col min="13830" max="14079" width="6.875" style="31"/>
    <col min="14080" max="14080" width="23.625" style="31" customWidth="1"/>
    <col min="14081" max="14081" width="44.625" style="31" customWidth="1"/>
    <col min="14082" max="14082" width="16.5" style="31" customWidth="1"/>
    <col min="14083" max="14085" width="13.625" style="31" customWidth="1"/>
    <col min="14086" max="14335" width="6.875" style="31"/>
    <col min="14336" max="14336" width="23.625" style="31" customWidth="1"/>
    <col min="14337" max="14337" width="44.625" style="31" customWidth="1"/>
    <col min="14338" max="14338" width="16.5" style="31" customWidth="1"/>
    <col min="14339" max="14341" width="13.625" style="31" customWidth="1"/>
    <col min="14342" max="14591" width="6.875" style="31"/>
    <col min="14592" max="14592" width="23.625" style="31" customWidth="1"/>
    <col min="14593" max="14593" width="44.625" style="31" customWidth="1"/>
    <col min="14594" max="14594" width="16.5" style="31" customWidth="1"/>
    <col min="14595" max="14597" width="13.625" style="31" customWidth="1"/>
    <col min="14598" max="14847" width="6.875" style="31"/>
    <col min="14848" max="14848" width="23.625" style="31" customWidth="1"/>
    <col min="14849" max="14849" width="44.625" style="31" customWidth="1"/>
    <col min="14850" max="14850" width="16.5" style="31" customWidth="1"/>
    <col min="14851" max="14853" width="13.625" style="31" customWidth="1"/>
    <col min="14854" max="15103" width="6.875" style="31"/>
    <col min="15104" max="15104" width="23.625" style="31" customWidth="1"/>
    <col min="15105" max="15105" width="44.625" style="31" customWidth="1"/>
    <col min="15106" max="15106" width="16.5" style="31" customWidth="1"/>
    <col min="15107" max="15109" width="13.625" style="31" customWidth="1"/>
    <col min="15110" max="15359" width="6.875" style="31"/>
    <col min="15360" max="15360" width="23.625" style="31" customWidth="1"/>
    <col min="15361" max="15361" width="44.625" style="31" customWidth="1"/>
    <col min="15362" max="15362" width="16.5" style="31" customWidth="1"/>
    <col min="15363" max="15365" width="13.625" style="31" customWidth="1"/>
    <col min="15366" max="15615" width="6.875" style="31"/>
    <col min="15616" max="15616" width="23.625" style="31" customWidth="1"/>
    <col min="15617" max="15617" width="44.625" style="31" customWidth="1"/>
    <col min="15618" max="15618" width="16.5" style="31" customWidth="1"/>
    <col min="15619" max="15621" width="13.625" style="31" customWidth="1"/>
    <col min="15622" max="15871" width="6.875" style="31"/>
    <col min="15872" max="15872" width="23.625" style="31" customWidth="1"/>
    <col min="15873" max="15873" width="44.625" style="31" customWidth="1"/>
    <col min="15874" max="15874" width="16.5" style="31" customWidth="1"/>
    <col min="15875" max="15877" width="13.625" style="31" customWidth="1"/>
    <col min="15878" max="16127" width="6.875" style="31"/>
    <col min="16128" max="16128" width="23.625" style="31" customWidth="1"/>
    <col min="16129" max="16129" width="44.625" style="31" customWidth="1"/>
    <col min="16130" max="16130" width="16.5" style="31" customWidth="1"/>
    <col min="16131" max="16133" width="13.625" style="31" customWidth="1"/>
    <col min="16134" max="16384" width="6.875" style="31"/>
  </cols>
  <sheetData>
    <row r="1" spans="1:5" ht="20.100000000000001" customHeight="1">
      <c r="A1" s="106" t="s">
        <v>375</v>
      </c>
    </row>
    <row r="2" spans="1:5" ht="36" customHeight="1">
      <c r="A2" s="186" t="s">
        <v>630</v>
      </c>
      <c r="B2" s="112"/>
      <c r="C2" s="32"/>
      <c r="D2" s="32"/>
      <c r="E2" s="32"/>
    </row>
    <row r="3" spans="1:5" ht="20.100000000000001" customHeight="1">
      <c r="A3" s="107"/>
      <c r="B3" s="112"/>
      <c r="C3" s="32"/>
      <c r="D3" s="32"/>
      <c r="E3" s="32"/>
    </row>
    <row r="4" spans="1:5" ht="20.100000000000001" customHeight="1">
      <c r="A4" s="108"/>
      <c r="B4" s="113"/>
      <c r="C4" s="35"/>
      <c r="D4" s="35"/>
      <c r="E4" s="36" t="s">
        <v>311</v>
      </c>
    </row>
    <row r="5" spans="1:5" ht="20.100000000000001" customHeight="1">
      <c r="A5" s="192" t="s">
        <v>329</v>
      </c>
      <c r="B5" s="192"/>
      <c r="C5" s="192" t="s">
        <v>608</v>
      </c>
      <c r="D5" s="192"/>
      <c r="E5" s="192"/>
    </row>
    <row r="6" spans="1:5" ht="20.100000000000001" customHeight="1">
      <c r="A6" s="109" t="s">
        <v>330</v>
      </c>
      <c r="B6" s="109" t="s">
        <v>331</v>
      </c>
      <c r="C6" s="37" t="s">
        <v>332</v>
      </c>
      <c r="D6" s="37" t="s">
        <v>333</v>
      </c>
      <c r="E6" s="37" t="s">
        <v>334</v>
      </c>
    </row>
    <row r="7" spans="1:5" ht="20.100000000000001" customHeight="1">
      <c r="A7" s="193" t="s">
        <v>371</v>
      </c>
      <c r="B7" s="194"/>
      <c r="C7" s="101">
        <f>C8+C16+C19+C24+C27+C38+C42+C47+C50+C53</f>
        <v>1569.097728</v>
      </c>
      <c r="D7" s="101">
        <f>D8+D16+D19+D24+D27+D38+D42+D47+D50+D53</f>
        <v>698.43772799999999</v>
      </c>
      <c r="E7" s="101">
        <f>E8+E16+E19+E24+E27+E38+E42+E47+E50+E53</f>
        <v>870.66000000000008</v>
      </c>
    </row>
    <row r="8" spans="1:5" ht="20.100000000000001" customHeight="1">
      <c r="A8" s="157" t="s">
        <v>388</v>
      </c>
      <c r="B8" s="157" t="s">
        <v>472</v>
      </c>
      <c r="C8" s="158">
        <f>C10+C11+C14</f>
        <v>726.91</v>
      </c>
      <c r="D8" s="158">
        <f>D10+D11+D14</f>
        <v>536.04</v>
      </c>
      <c r="E8" s="158">
        <f>E10+E11+E14</f>
        <v>190.87</v>
      </c>
    </row>
    <row r="9" spans="1:5" ht="20.100000000000001" customHeight="1">
      <c r="A9" s="157" t="s">
        <v>473</v>
      </c>
      <c r="B9" s="157" t="s">
        <v>474</v>
      </c>
      <c r="C9" s="158">
        <f t="shared" ref="C9:C55" si="0">D9+E9</f>
        <v>7.44</v>
      </c>
      <c r="D9" s="158"/>
      <c r="E9" s="158">
        <v>7.44</v>
      </c>
    </row>
    <row r="10" spans="1:5" ht="20.100000000000001" customHeight="1">
      <c r="A10" s="157" t="s">
        <v>475</v>
      </c>
      <c r="B10" s="157" t="s">
        <v>476</v>
      </c>
      <c r="C10" s="158">
        <f t="shared" si="0"/>
        <v>7.44</v>
      </c>
      <c r="D10" s="158"/>
      <c r="E10" s="158">
        <v>7.44</v>
      </c>
    </row>
    <row r="11" spans="1:5" ht="20.100000000000001" customHeight="1">
      <c r="A11" s="157" t="s">
        <v>390</v>
      </c>
      <c r="B11" s="157" t="s">
        <v>477</v>
      </c>
      <c r="C11" s="158">
        <f t="shared" si="0"/>
        <v>683.54</v>
      </c>
      <c r="D11" s="158">
        <f>D12</f>
        <v>536.04</v>
      </c>
      <c r="E11" s="158">
        <v>147.5</v>
      </c>
    </row>
    <row r="12" spans="1:5" ht="20.100000000000001" customHeight="1">
      <c r="A12" s="157" t="s">
        <v>391</v>
      </c>
      <c r="B12" s="157" t="s">
        <v>478</v>
      </c>
      <c r="C12" s="158">
        <f t="shared" si="0"/>
        <v>536.04</v>
      </c>
      <c r="D12" s="158">
        <v>536.04</v>
      </c>
      <c r="E12" s="158"/>
    </row>
    <row r="13" spans="1:5" ht="20.100000000000001" customHeight="1">
      <c r="A13" s="157" t="s">
        <v>479</v>
      </c>
      <c r="B13" s="157" t="s">
        <v>480</v>
      </c>
      <c r="C13" s="158">
        <f t="shared" si="0"/>
        <v>147.5</v>
      </c>
      <c r="D13" s="158"/>
      <c r="E13" s="158">
        <v>147.5</v>
      </c>
    </row>
    <row r="14" spans="1:5" ht="20.100000000000001" customHeight="1">
      <c r="A14" s="157" t="s">
        <v>481</v>
      </c>
      <c r="B14" s="157" t="s">
        <v>482</v>
      </c>
      <c r="C14" s="158">
        <f t="shared" si="0"/>
        <v>35.93</v>
      </c>
      <c r="D14" s="158"/>
      <c r="E14" s="158">
        <v>35.93</v>
      </c>
    </row>
    <row r="15" spans="1:5" ht="20.100000000000001" customHeight="1">
      <c r="A15" s="157" t="s">
        <v>483</v>
      </c>
      <c r="B15" s="157" t="s">
        <v>484</v>
      </c>
      <c r="C15" s="158">
        <f t="shared" si="0"/>
        <v>35.93</v>
      </c>
      <c r="D15" s="158"/>
      <c r="E15" s="158">
        <v>35.93</v>
      </c>
    </row>
    <row r="16" spans="1:5" ht="20.100000000000001" customHeight="1">
      <c r="A16" s="157" t="s">
        <v>485</v>
      </c>
      <c r="B16" s="157" t="s">
        <v>486</v>
      </c>
      <c r="C16" s="158">
        <f t="shared" si="0"/>
        <v>5</v>
      </c>
      <c r="D16" s="158"/>
      <c r="E16" s="158">
        <v>5</v>
      </c>
    </row>
    <row r="17" spans="1:5" ht="20.100000000000001" customHeight="1">
      <c r="A17" s="157" t="s">
        <v>487</v>
      </c>
      <c r="B17" s="157" t="s">
        <v>488</v>
      </c>
      <c r="C17" s="158">
        <f t="shared" si="0"/>
        <v>5</v>
      </c>
      <c r="D17" s="158"/>
      <c r="E17" s="158">
        <v>5</v>
      </c>
    </row>
    <row r="18" spans="1:5" ht="20.100000000000001" customHeight="1">
      <c r="A18" s="157" t="s">
        <v>489</v>
      </c>
      <c r="B18" s="157" t="s">
        <v>490</v>
      </c>
      <c r="C18" s="158">
        <f t="shared" si="0"/>
        <v>5</v>
      </c>
      <c r="D18" s="158"/>
      <c r="E18" s="158">
        <v>5</v>
      </c>
    </row>
    <row r="19" spans="1:5" ht="20.100000000000001" customHeight="1">
      <c r="A19" s="157" t="s">
        <v>491</v>
      </c>
      <c r="B19" s="157" t="s">
        <v>492</v>
      </c>
      <c r="C19" s="158">
        <f t="shared" si="0"/>
        <v>41.49</v>
      </c>
      <c r="D19" s="158"/>
      <c r="E19" s="158">
        <v>41.49</v>
      </c>
    </row>
    <row r="20" spans="1:5" ht="20.100000000000001" customHeight="1">
      <c r="A20" s="157" t="s">
        <v>493</v>
      </c>
      <c r="B20" s="157" t="s">
        <v>494</v>
      </c>
      <c r="C20" s="158">
        <f t="shared" si="0"/>
        <v>7.68</v>
      </c>
      <c r="D20" s="158"/>
      <c r="E20" s="158">
        <v>7.68</v>
      </c>
    </row>
    <row r="21" spans="1:5" ht="20.100000000000001" customHeight="1">
      <c r="A21" s="157" t="s">
        <v>495</v>
      </c>
      <c r="B21" s="157" t="s">
        <v>496</v>
      </c>
      <c r="C21" s="158">
        <f t="shared" si="0"/>
        <v>7.68</v>
      </c>
      <c r="D21" s="158"/>
      <c r="E21" s="158">
        <v>7.68</v>
      </c>
    </row>
    <row r="22" spans="1:5" ht="20.100000000000001" customHeight="1">
      <c r="A22" s="157" t="s">
        <v>497</v>
      </c>
      <c r="B22" s="157" t="s">
        <v>498</v>
      </c>
      <c r="C22" s="158">
        <f t="shared" si="0"/>
        <v>33.81</v>
      </c>
      <c r="D22" s="158"/>
      <c r="E22" s="158">
        <v>33.81</v>
      </c>
    </row>
    <row r="23" spans="1:5" ht="20.100000000000001" customHeight="1">
      <c r="A23" s="157" t="s">
        <v>499</v>
      </c>
      <c r="B23" s="157" t="s">
        <v>500</v>
      </c>
      <c r="C23" s="158">
        <f t="shared" si="0"/>
        <v>33.81</v>
      </c>
      <c r="D23" s="158"/>
      <c r="E23" s="158">
        <v>33.81</v>
      </c>
    </row>
    <row r="24" spans="1:5" ht="20.100000000000001" customHeight="1">
      <c r="A24" s="157" t="s">
        <v>392</v>
      </c>
      <c r="B24" s="157" t="s">
        <v>501</v>
      </c>
      <c r="C24" s="158">
        <f t="shared" si="0"/>
        <v>15</v>
      </c>
      <c r="D24" s="158"/>
      <c r="E24" s="158">
        <v>15</v>
      </c>
    </row>
    <row r="25" spans="1:5" ht="20.100000000000001" customHeight="1">
      <c r="A25" s="157" t="s">
        <v>393</v>
      </c>
      <c r="B25" s="157" t="s">
        <v>502</v>
      </c>
      <c r="C25" s="158">
        <f t="shared" si="0"/>
        <v>15</v>
      </c>
      <c r="D25" s="158"/>
      <c r="E25" s="158">
        <v>15</v>
      </c>
    </row>
    <row r="26" spans="1:5" ht="20.100000000000001" customHeight="1">
      <c r="A26" s="157" t="s">
        <v>394</v>
      </c>
      <c r="B26" s="157" t="s">
        <v>503</v>
      </c>
      <c r="C26" s="158">
        <f t="shared" si="0"/>
        <v>15</v>
      </c>
      <c r="D26" s="158"/>
      <c r="E26" s="158">
        <v>15</v>
      </c>
    </row>
    <row r="27" spans="1:5" ht="20.100000000000001" customHeight="1">
      <c r="A27" s="157" t="s">
        <v>389</v>
      </c>
      <c r="B27" s="157" t="s">
        <v>504</v>
      </c>
      <c r="C27" s="158">
        <f t="shared" si="0"/>
        <v>210.487728</v>
      </c>
      <c r="D27" s="158">
        <f>D28+D30+D32+D36</f>
        <v>101.54772800000001</v>
      </c>
      <c r="E27" s="158">
        <f>E28+E30+E32+E36</f>
        <v>108.94</v>
      </c>
    </row>
    <row r="28" spans="1:5" ht="20.100000000000001" customHeight="1">
      <c r="A28" s="157" t="s">
        <v>395</v>
      </c>
      <c r="B28" s="157" t="s">
        <v>505</v>
      </c>
      <c r="C28" s="158">
        <f t="shared" si="0"/>
        <v>11.6</v>
      </c>
      <c r="D28" s="158"/>
      <c r="E28" s="158">
        <v>11.6</v>
      </c>
    </row>
    <row r="29" spans="1:5" ht="20.100000000000001" customHeight="1">
      <c r="A29" s="157" t="s">
        <v>506</v>
      </c>
      <c r="B29" s="157" t="s">
        <v>507</v>
      </c>
      <c r="C29" s="158">
        <f t="shared" si="0"/>
        <v>11.6</v>
      </c>
      <c r="D29" s="158"/>
      <c r="E29" s="158">
        <v>11.6</v>
      </c>
    </row>
    <row r="30" spans="1:5" ht="20.100000000000001" customHeight="1">
      <c r="A30" s="157" t="s">
        <v>396</v>
      </c>
      <c r="B30" s="157" t="s">
        <v>508</v>
      </c>
      <c r="C30" s="158">
        <f t="shared" si="0"/>
        <v>88.88</v>
      </c>
      <c r="D30" s="158"/>
      <c r="E30" s="158">
        <v>88.88</v>
      </c>
    </row>
    <row r="31" spans="1:5" ht="20.100000000000001" customHeight="1">
      <c r="A31" s="157" t="s">
        <v>397</v>
      </c>
      <c r="B31" s="157" t="s">
        <v>509</v>
      </c>
      <c r="C31" s="158">
        <f t="shared" si="0"/>
        <v>88.88</v>
      </c>
      <c r="D31" s="158"/>
      <c r="E31" s="158">
        <v>88.88</v>
      </c>
    </row>
    <row r="32" spans="1:5" ht="20.100000000000001" customHeight="1">
      <c r="A32" s="157" t="s">
        <v>398</v>
      </c>
      <c r="B32" s="157" t="s">
        <v>510</v>
      </c>
      <c r="C32" s="158">
        <f t="shared" si="0"/>
        <v>101.54772800000001</v>
      </c>
      <c r="D32" s="158">
        <f>SUM(D33:D35)</f>
        <v>101.54772800000001</v>
      </c>
      <c r="E32" s="158"/>
    </row>
    <row r="33" spans="1:5" ht="20.100000000000001" customHeight="1">
      <c r="A33" s="157" t="s">
        <v>511</v>
      </c>
      <c r="B33" s="157" t="s">
        <v>512</v>
      </c>
      <c r="C33" s="158">
        <f t="shared" si="0"/>
        <v>42.56</v>
      </c>
      <c r="D33" s="158">
        <v>42.56</v>
      </c>
      <c r="E33" s="158"/>
    </row>
    <row r="34" spans="1:5" ht="20.100000000000001" customHeight="1">
      <c r="A34" s="157" t="s">
        <v>399</v>
      </c>
      <c r="B34" s="157" t="s">
        <v>513</v>
      </c>
      <c r="C34" s="158">
        <f t="shared" si="0"/>
        <v>39.325152000000003</v>
      </c>
      <c r="D34" s="183">
        <v>39.325152000000003</v>
      </c>
      <c r="E34" s="158"/>
    </row>
    <row r="35" spans="1:5" ht="20.100000000000001" customHeight="1">
      <c r="A35" s="157" t="s">
        <v>400</v>
      </c>
      <c r="B35" s="157" t="s">
        <v>514</v>
      </c>
      <c r="C35" s="158">
        <f t="shared" si="0"/>
        <v>19.662576000000001</v>
      </c>
      <c r="D35" s="183">
        <v>19.662576000000001</v>
      </c>
      <c r="E35" s="158"/>
    </row>
    <row r="36" spans="1:5" ht="20.100000000000001" customHeight="1">
      <c r="A36" s="157" t="s">
        <v>401</v>
      </c>
      <c r="B36" s="157" t="s">
        <v>515</v>
      </c>
      <c r="C36" s="158">
        <f t="shared" si="0"/>
        <v>8.4600000000000009</v>
      </c>
      <c r="D36" s="158"/>
      <c r="E36" s="158">
        <v>8.4600000000000009</v>
      </c>
    </row>
    <row r="37" spans="1:5" ht="20.100000000000001" customHeight="1">
      <c r="A37" s="157" t="s">
        <v>402</v>
      </c>
      <c r="B37" s="157" t="s">
        <v>516</v>
      </c>
      <c r="C37" s="158">
        <f t="shared" si="0"/>
        <v>8.4600000000000009</v>
      </c>
      <c r="D37" s="158"/>
      <c r="E37" s="158">
        <v>8.4600000000000009</v>
      </c>
    </row>
    <row r="38" spans="1:5" ht="20.100000000000001" customHeight="1">
      <c r="A38" s="157" t="s">
        <v>403</v>
      </c>
      <c r="B38" s="157" t="s">
        <v>517</v>
      </c>
      <c r="C38" s="158">
        <f t="shared" si="0"/>
        <v>31.19</v>
      </c>
      <c r="D38" s="158">
        <f>SUM(D40:D41)</f>
        <v>31.19</v>
      </c>
      <c r="E38" s="158"/>
    </row>
    <row r="39" spans="1:5" ht="20.100000000000001" customHeight="1">
      <c r="A39" s="157" t="s">
        <v>404</v>
      </c>
      <c r="B39" s="157" t="s">
        <v>518</v>
      </c>
      <c r="C39" s="158">
        <f t="shared" si="0"/>
        <v>31.19</v>
      </c>
      <c r="D39" s="158">
        <f>SUM(D40:D41)</f>
        <v>31.19</v>
      </c>
      <c r="E39" s="158"/>
    </row>
    <row r="40" spans="1:5" ht="20.100000000000001" customHeight="1">
      <c r="A40" s="157" t="s">
        <v>405</v>
      </c>
      <c r="B40" s="157" t="s">
        <v>519</v>
      </c>
      <c r="C40" s="158">
        <f t="shared" si="0"/>
        <v>23.35</v>
      </c>
      <c r="D40" s="158">
        <v>23.35</v>
      </c>
      <c r="E40" s="158"/>
    </row>
    <row r="41" spans="1:5" ht="20.100000000000001" customHeight="1">
      <c r="A41" s="157" t="s">
        <v>520</v>
      </c>
      <c r="B41" s="157" t="s">
        <v>521</v>
      </c>
      <c r="C41" s="158">
        <f t="shared" si="0"/>
        <v>7.84</v>
      </c>
      <c r="D41" s="158">
        <v>7.84</v>
      </c>
      <c r="E41" s="158"/>
    </row>
    <row r="42" spans="1:5" ht="20.100000000000001" customHeight="1">
      <c r="A42" s="157" t="s">
        <v>406</v>
      </c>
      <c r="B42" s="157" t="s">
        <v>522</v>
      </c>
      <c r="C42" s="158">
        <f t="shared" si="0"/>
        <v>144.38</v>
      </c>
      <c r="D42" s="158"/>
      <c r="E42" s="158">
        <v>144.38</v>
      </c>
    </row>
    <row r="43" spans="1:5" ht="20.100000000000001" customHeight="1">
      <c r="A43" s="157" t="s">
        <v>523</v>
      </c>
      <c r="B43" s="157" t="s">
        <v>524</v>
      </c>
      <c r="C43" s="158">
        <f t="shared" si="0"/>
        <v>94.38</v>
      </c>
      <c r="D43" s="158"/>
      <c r="E43" s="158">
        <v>94.38</v>
      </c>
    </row>
    <row r="44" spans="1:5" ht="20.100000000000001" customHeight="1">
      <c r="A44" s="157" t="s">
        <v>525</v>
      </c>
      <c r="B44" s="157" t="s">
        <v>526</v>
      </c>
      <c r="C44" s="158">
        <f t="shared" si="0"/>
        <v>94.38</v>
      </c>
      <c r="D44" s="158"/>
      <c r="E44" s="158">
        <v>94.38</v>
      </c>
    </row>
    <row r="45" spans="1:5" ht="20.100000000000001" customHeight="1">
      <c r="A45" s="157" t="s">
        <v>527</v>
      </c>
      <c r="B45" s="157" t="s">
        <v>528</v>
      </c>
      <c r="C45" s="158">
        <f t="shared" si="0"/>
        <v>50</v>
      </c>
      <c r="D45" s="158"/>
      <c r="E45" s="158">
        <v>50</v>
      </c>
    </row>
    <row r="46" spans="1:5" ht="20.100000000000001" customHeight="1">
      <c r="A46" s="157" t="s">
        <v>529</v>
      </c>
      <c r="B46" s="157" t="s">
        <v>530</v>
      </c>
      <c r="C46" s="158">
        <f t="shared" si="0"/>
        <v>50</v>
      </c>
      <c r="D46" s="158"/>
      <c r="E46" s="158">
        <v>50</v>
      </c>
    </row>
    <row r="47" spans="1:5" ht="20.100000000000001" customHeight="1">
      <c r="A47" s="157" t="s">
        <v>407</v>
      </c>
      <c r="B47" s="157" t="s">
        <v>531</v>
      </c>
      <c r="C47" s="158">
        <f t="shared" si="0"/>
        <v>60</v>
      </c>
      <c r="D47" s="158"/>
      <c r="E47" s="158">
        <v>60</v>
      </c>
    </row>
    <row r="48" spans="1:5" ht="19.5" customHeight="1">
      <c r="A48" s="157" t="s">
        <v>408</v>
      </c>
      <c r="B48" s="157" t="s">
        <v>532</v>
      </c>
      <c r="C48" s="158">
        <f t="shared" si="0"/>
        <v>60</v>
      </c>
      <c r="D48" s="158"/>
      <c r="E48" s="158">
        <v>60</v>
      </c>
    </row>
    <row r="49" spans="1:5" ht="19.5" customHeight="1">
      <c r="A49" s="157" t="s">
        <v>409</v>
      </c>
      <c r="B49" s="157" t="s">
        <v>533</v>
      </c>
      <c r="C49" s="158">
        <f t="shared" si="0"/>
        <v>60</v>
      </c>
      <c r="D49" s="158"/>
      <c r="E49" s="158">
        <v>60</v>
      </c>
    </row>
    <row r="50" spans="1:5" ht="19.5" customHeight="1">
      <c r="A50" s="157" t="s">
        <v>410</v>
      </c>
      <c r="B50" s="157" t="s">
        <v>534</v>
      </c>
      <c r="C50" s="158">
        <f t="shared" si="0"/>
        <v>304.98</v>
      </c>
      <c r="D50" s="158"/>
      <c r="E50" s="158">
        <v>304.98</v>
      </c>
    </row>
    <row r="51" spans="1:5" s="38" customFormat="1" ht="19.5" customHeight="1">
      <c r="A51" s="157" t="s">
        <v>411</v>
      </c>
      <c r="B51" s="157" t="s">
        <v>535</v>
      </c>
      <c r="C51" s="158">
        <f t="shared" si="0"/>
        <v>304.98</v>
      </c>
      <c r="D51" s="158"/>
      <c r="E51" s="158">
        <v>304.98</v>
      </c>
    </row>
    <row r="52" spans="1:5" ht="19.5" customHeight="1">
      <c r="A52" s="157" t="s">
        <v>412</v>
      </c>
      <c r="B52" s="157" t="s">
        <v>536</v>
      </c>
      <c r="C52" s="158">
        <f t="shared" si="0"/>
        <v>304.98</v>
      </c>
      <c r="D52" s="158"/>
      <c r="E52" s="158">
        <v>304.98</v>
      </c>
    </row>
    <row r="53" spans="1:5" ht="19.5" customHeight="1">
      <c r="A53" s="157" t="s">
        <v>413</v>
      </c>
      <c r="B53" s="157" t="s">
        <v>537</v>
      </c>
      <c r="C53" s="158">
        <f t="shared" si="0"/>
        <v>29.66</v>
      </c>
      <c r="D53" s="158">
        <f>D54</f>
        <v>29.66</v>
      </c>
      <c r="E53" s="158"/>
    </row>
    <row r="54" spans="1:5" ht="19.5" customHeight="1">
      <c r="A54" s="157" t="s">
        <v>414</v>
      </c>
      <c r="B54" s="157" t="s">
        <v>538</v>
      </c>
      <c r="C54" s="158">
        <f t="shared" si="0"/>
        <v>29.66</v>
      </c>
      <c r="D54" s="158">
        <f>D55</f>
        <v>29.66</v>
      </c>
      <c r="E54" s="158"/>
    </row>
    <row r="55" spans="1:5" ht="19.5" customHeight="1">
      <c r="A55" s="157" t="s">
        <v>415</v>
      </c>
      <c r="B55" s="157" t="s">
        <v>539</v>
      </c>
      <c r="C55" s="158">
        <f t="shared" si="0"/>
        <v>29.66</v>
      </c>
      <c r="D55" s="158">
        <v>29.66</v>
      </c>
      <c r="E55" s="158"/>
    </row>
    <row r="56" spans="1:5" ht="12.75" customHeight="1">
      <c r="B56" s="110"/>
      <c r="C56" s="38"/>
    </row>
    <row r="58" spans="1:5" ht="12.75" customHeight="1">
      <c r="A58" s="110"/>
    </row>
    <row r="60" spans="1:5" ht="12.75" customHeight="1">
      <c r="B60" s="110"/>
    </row>
    <row r="61" spans="1:5" ht="12.75" customHeight="1">
      <c r="B61" s="110"/>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P36"/>
  <sheetViews>
    <sheetView showGridLines="0" showZeros="0" zoomScaleNormal="100" workbookViewId="0">
      <selection activeCell="E20" sqref="E20:E31"/>
    </sheetView>
  </sheetViews>
  <sheetFormatPr defaultColWidth="6.875" defaultRowHeight="20.100000000000001" customHeight="1"/>
  <cols>
    <col min="1" max="1" width="14.5" style="31" customWidth="1"/>
    <col min="2" max="2" width="33.375" style="31" customWidth="1"/>
    <col min="3" max="5" width="20.625" style="31" customWidth="1"/>
    <col min="6" max="256" width="6.875" style="31"/>
    <col min="257" max="257" width="14.5" style="31" customWidth="1"/>
    <col min="258" max="258" width="33.375" style="31" customWidth="1"/>
    <col min="259" max="261" width="20.625" style="31" customWidth="1"/>
    <col min="262" max="512" width="6.875" style="31"/>
    <col min="513" max="513" width="14.5" style="31" customWidth="1"/>
    <col min="514" max="514" width="33.375" style="31" customWidth="1"/>
    <col min="515" max="517" width="20.625" style="31" customWidth="1"/>
    <col min="518" max="768" width="6.875" style="31"/>
    <col min="769" max="769" width="14.5" style="31" customWidth="1"/>
    <col min="770" max="770" width="33.375" style="31" customWidth="1"/>
    <col min="771" max="773" width="20.625" style="31" customWidth="1"/>
    <col min="774" max="1024" width="6.875" style="31"/>
    <col min="1025" max="1025" width="14.5" style="31" customWidth="1"/>
    <col min="1026" max="1026" width="33.375" style="31" customWidth="1"/>
    <col min="1027" max="1029" width="20.625" style="31" customWidth="1"/>
    <col min="1030" max="1280" width="6.875" style="31"/>
    <col min="1281" max="1281" width="14.5" style="31" customWidth="1"/>
    <col min="1282" max="1282" width="33.375" style="31" customWidth="1"/>
    <col min="1283" max="1285" width="20.625" style="31" customWidth="1"/>
    <col min="1286" max="1536" width="6.875" style="31"/>
    <col min="1537" max="1537" width="14.5" style="31" customWidth="1"/>
    <col min="1538" max="1538" width="33.375" style="31" customWidth="1"/>
    <col min="1539" max="1541" width="20.625" style="31" customWidth="1"/>
    <col min="1542" max="1792" width="6.875" style="31"/>
    <col min="1793" max="1793" width="14.5" style="31" customWidth="1"/>
    <col min="1794" max="1794" width="33.375" style="31" customWidth="1"/>
    <col min="1795" max="1797" width="20.625" style="31" customWidth="1"/>
    <col min="1798" max="2048" width="6.875" style="31"/>
    <col min="2049" max="2049" width="14.5" style="31" customWidth="1"/>
    <col min="2050" max="2050" width="33.375" style="31" customWidth="1"/>
    <col min="2051" max="2053" width="20.625" style="31" customWidth="1"/>
    <col min="2054" max="2304" width="6.875" style="31"/>
    <col min="2305" max="2305" width="14.5" style="31" customWidth="1"/>
    <col min="2306" max="2306" width="33.375" style="31" customWidth="1"/>
    <col min="2307" max="2309" width="20.625" style="31" customWidth="1"/>
    <col min="2310" max="2560" width="6.875" style="31"/>
    <col min="2561" max="2561" width="14.5" style="31" customWidth="1"/>
    <col min="2562" max="2562" width="33.375" style="31" customWidth="1"/>
    <col min="2563" max="2565" width="20.625" style="31" customWidth="1"/>
    <col min="2566" max="2816" width="6.875" style="31"/>
    <col min="2817" max="2817" width="14.5" style="31" customWidth="1"/>
    <col min="2818" max="2818" width="33.375" style="31" customWidth="1"/>
    <col min="2819" max="2821" width="20.625" style="31" customWidth="1"/>
    <col min="2822" max="3072" width="6.875" style="31"/>
    <col min="3073" max="3073" width="14.5" style="31" customWidth="1"/>
    <col min="3074" max="3074" width="33.375" style="31" customWidth="1"/>
    <col min="3075" max="3077" width="20.625" style="31" customWidth="1"/>
    <col min="3078" max="3328" width="6.875" style="31"/>
    <col min="3329" max="3329" width="14.5" style="31" customWidth="1"/>
    <col min="3330" max="3330" width="33.375" style="31" customWidth="1"/>
    <col min="3331" max="3333" width="20.625" style="31" customWidth="1"/>
    <col min="3334" max="3584" width="6.875" style="31"/>
    <col min="3585" max="3585" width="14.5" style="31" customWidth="1"/>
    <col min="3586" max="3586" width="33.375" style="31" customWidth="1"/>
    <col min="3587" max="3589" width="20.625" style="31" customWidth="1"/>
    <col min="3590" max="3840" width="6.875" style="31"/>
    <col min="3841" max="3841" width="14.5" style="31" customWidth="1"/>
    <col min="3842" max="3842" width="33.375" style="31" customWidth="1"/>
    <col min="3843" max="3845" width="20.625" style="31" customWidth="1"/>
    <col min="3846" max="4096" width="6.875" style="31"/>
    <col min="4097" max="4097" width="14.5" style="31" customWidth="1"/>
    <col min="4098" max="4098" width="33.375" style="31" customWidth="1"/>
    <col min="4099" max="4101" width="20.625" style="31" customWidth="1"/>
    <col min="4102" max="4352" width="6.875" style="31"/>
    <col min="4353" max="4353" width="14.5" style="31" customWidth="1"/>
    <col min="4354" max="4354" width="33.375" style="31" customWidth="1"/>
    <col min="4355" max="4357" width="20.625" style="31" customWidth="1"/>
    <col min="4358" max="4608" width="6.875" style="31"/>
    <col min="4609" max="4609" width="14.5" style="31" customWidth="1"/>
    <col min="4610" max="4610" width="33.375" style="31" customWidth="1"/>
    <col min="4611" max="4613" width="20.625" style="31" customWidth="1"/>
    <col min="4614" max="4864" width="6.875" style="31"/>
    <col min="4865" max="4865" width="14.5" style="31" customWidth="1"/>
    <col min="4866" max="4866" width="33.375" style="31" customWidth="1"/>
    <col min="4867" max="4869" width="20.625" style="31" customWidth="1"/>
    <col min="4870" max="5120" width="6.875" style="31"/>
    <col min="5121" max="5121" width="14.5" style="31" customWidth="1"/>
    <col min="5122" max="5122" width="33.375" style="31" customWidth="1"/>
    <col min="5123" max="5125" width="20.625" style="31" customWidth="1"/>
    <col min="5126" max="5376" width="6.875" style="31"/>
    <col min="5377" max="5377" width="14.5" style="31" customWidth="1"/>
    <col min="5378" max="5378" width="33.375" style="31" customWidth="1"/>
    <col min="5379" max="5381" width="20.625" style="31" customWidth="1"/>
    <col min="5382" max="5632" width="6.875" style="31"/>
    <col min="5633" max="5633" width="14.5" style="31" customWidth="1"/>
    <col min="5634" max="5634" width="33.375" style="31" customWidth="1"/>
    <col min="5635" max="5637" width="20.625" style="31" customWidth="1"/>
    <col min="5638" max="5888" width="6.875" style="31"/>
    <col min="5889" max="5889" width="14.5" style="31" customWidth="1"/>
    <col min="5890" max="5890" width="33.375" style="31" customWidth="1"/>
    <col min="5891" max="5893" width="20.625" style="31" customWidth="1"/>
    <col min="5894" max="6144" width="6.875" style="31"/>
    <col min="6145" max="6145" width="14.5" style="31" customWidth="1"/>
    <col min="6146" max="6146" width="33.375" style="31" customWidth="1"/>
    <col min="6147" max="6149" width="20.625" style="31" customWidth="1"/>
    <col min="6150" max="6400" width="6.875" style="31"/>
    <col min="6401" max="6401" width="14.5" style="31" customWidth="1"/>
    <col min="6402" max="6402" width="33.375" style="31" customWidth="1"/>
    <col min="6403" max="6405" width="20.625" style="31" customWidth="1"/>
    <col min="6406" max="6656" width="6.875" style="31"/>
    <col min="6657" max="6657" width="14.5" style="31" customWidth="1"/>
    <col min="6658" max="6658" width="33.375" style="31" customWidth="1"/>
    <col min="6659" max="6661" width="20.625" style="31" customWidth="1"/>
    <col min="6662" max="6912" width="6.875" style="31"/>
    <col min="6913" max="6913" width="14.5" style="31" customWidth="1"/>
    <col min="6914" max="6914" width="33.375" style="31" customWidth="1"/>
    <col min="6915" max="6917" width="20.625" style="31" customWidth="1"/>
    <col min="6918" max="7168" width="6.875" style="31"/>
    <col min="7169" max="7169" width="14.5" style="31" customWidth="1"/>
    <col min="7170" max="7170" width="33.375" style="31" customWidth="1"/>
    <col min="7171" max="7173" width="20.625" style="31" customWidth="1"/>
    <col min="7174" max="7424" width="6.875" style="31"/>
    <col min="7425" max="7425" width="14.5" style="31" customWidth="1"/>
    <col min="7426" max="7426" width="33.375" style="31" customWidth="1"/>
    <col min="7427" max="7429" width="20.625" style="31" customWidth="1"/>
    <col min="7430" max="7680" width="6.875" style="31"/>
    <col min="7681" max="7681" width="14.5" style="31" customWidth="1"/>
    <col min="7682" max="7682" width="33.375" style="31" customWidth="1"/>
    <col min="7683" max="7685" width="20.625" style="31" customWidth="1"/>
    <col min="7686" max="7936" width="6.875" style="31"/>
    <col min="7937" max="7937" width="14.5" style="31" customWidth="1"/>
    <col min="7938" max="7938" width="33.375" style="31" customWidth="1"/>
    <col min="7939" max="7941" width="20.625" style="31" customWidth="1"/>
    <col min="7942" max="8192" width="6.875" style="31"/>
    <col min="8193" max="8193" width="14.5" style="31" customWidth="1"/>
    <col min="8194" max="8194" width="33.375" style="31" customWidth="1"/>
    <col min="8195" max="8197" width="20.625" style="31" customWidth="1"/>
    <col min="8198" max="8448" width="6.875" style="31"/>
    <col min="8449" max="8449" width="14.5" style="31" customWidth="1"/>
    <col min="8450" max="8450" width="33.375" style="31" customWidth="1"/>
    <col min="8451" max="8453" width="20.625" style="31" customWidth="1"/>
    <col min="8454" max="8704" width="6.875" style="31"/>
    <col min="8705" max="8705" width="14.5" style="31" customWidth="1"/>
    <col min="8706" max="8706" width="33.375" style="31" customWidth="1"/>
    <col min="8707" max="8709" width="20.625" style="31" customWidth="1"/>
    <col min="8710" max="8960" width="6.875" style="31"/>
    <col min="8961" max="8961" width="14.5" style="31" customWidth="1"/>
    <col min="8962" max="8962" width="33.375" style="31" customWidth="1"/>
    <col min="8963" max="8965" width="20.625" style="31" customWidth="1"/>
    <col min="8966" max="9216" width="6.875" style="31"/>
    <col min="9217" max="9217" width="14.5" style="31" customWidth="1"/>
    <col min="9218" max="9218" width="33.375" style="31" customWidth="1"/>
    <col min="9219" max="9221" width="20.625" style="31" customWidth="1"/>
    <col min="9222" max="9472" width="6.875" style="31"/>
    <col min="9473" max="9473" width="14.5" style="31" customWidth="1"/>
    <col min="9474" max="9474" width="33.375" style="31" customWidth="1"/>
    <col min="9475" max="9477" width="20.625" style="31" customWidth="1"/>
    <col min="9478" max="9728" width="6.875" style="31"/>
    <col min="9729" max="9729" width="14.5" style="31" customWidth="1"/>
    <col min="9730" max="9730" width="33.375" style="31" customWidth="1"/>
    <col min="9731" max="9733" width="20.625" style="31" customWidth="1"/>
    <col min="9734" max="9984" width="6.875" style="31"/>
    <col min="9985" max="9985" width="14.5" style="31" customWidth="1"/>
    <col min="9986" max="9986" width="33.375" style="31" customWidth="1"/>
    <col min="9987" max="9989" width="20.625" style="31" customWidth="1"/>
    <col min="9990" max="10240" width="6.875" style="31"/>
    <col min="10241" max="10241" width="14.5" style="31" customWidth="1"/>
    <col min="10242" max="10242" width="33.375" style="31" customWidth="1"/>
    <col min="10243" max="10245" width="20.625" style="31" customWidth="1"/>
    <col min="10246" max="10496" width="6.875" style="31"/>
    <col min="10497" max="10497" width="14.5" style="31" customWidth="1"/>
    <col min="10498" max="10498" width="33.375" style="31" customWidth="1"/>
    <col min="10499" max="10501" width="20.625" style="31" customWidth="1"/>
    <col min="10502" max="10752" width="6.875" style="31"/>
    <col min="10753" max="10753" width="14.5" style="31" customWidth="1"/>
    <col min="10754" max="10754" width="33.375" style="31" customWidth="1"/>
    <col min="10755" max="10757" width="20.625" style="31" customWidth="1"/>
    <col min="10758" max="11008" width="6.875" style="31"/>
    <col min="11009" max="11009" width="14.5" style="31" customWidth="1"/>
    <col min="11010" max="11010" width="33.375" style="31" customWidth="1"/>
    <col min="11011" max="11013" width="20.625" style="31" customWidth="1"/>
    <col min="11014" max="11264" width="6.875" style="31"/>
    <col min="11265" max="11265" width="14.5" style="31" customWidth="1"/>
    <col min="11266" max="11266" width="33.375" style="31" customWidth="1"/>
    <col min="11267" max="11269" width="20.625" style="31" customWidth="1"/>
    <col min="11270" max="11520" width="6.875" style="31"/>
    <col min="11521" max="11521" width="14.5" style="31" customWidth="1"/>
    <col min="11522" max="11522" width="33.375" style="31" customWidth="1"/>
    <col min="11523" max="11525" width="20.625" style="31" customWidth="1"/>
    <col min="11526" max="11776" width="6.875" style="31"/>
    <col min="11777" max="11777" width="14.5" style="31" customWidth="1"/>
    <col min="11778" max="11778" width="33.375" style="31" customWidth="1"/>
    <col min="11779" max="11781" width="20.625" style="31" customWidth="1"/>
    <col min="11782" max="12032" width="6.875" style="31"/>
    <col min="12033" max="12033" width="14.5" style="31" customWidth="1"/>
    <col min="12034" max="12034" width="33.375" style="31" customWidth="1"/>
    <col min="12035" max="12037" width="20.625" style="31" customWidth="1"/>
    <col min="12038" max="12288" width="6.875" style="31"/>
    <col min="12289" max="12289" width="14.5" style="31" customWidth="1"/>
    <col min="12290" max="12290" width="33.375" style="31" customWidth="1"/>
    <col min="12291" max="12293" width="20.625" style="31" customWidth="1"/>
    <col min="12294" max="12544" width="6.875" style="31"/>
    <col min="12545" max="12545" width="14.5" style="31" customWidth="1"/>
    <col min="12546" max="12546" width="33.375" style="31" customWidth="1"/>
    <col min="12547" max="12549" width="20.625" style="31" customWidth="1"/>
    <col min="12550" max="12800" width="6.875" style="31"/>
    <col min="12801" max="12801" width="14.5" style="31" customWidth="1"/>
    <col min="12802" max="12802" width="33.375" style="31" customWidth="1"/>
    <col min="12803" max="12805" width="20.625" style="31" customWidth="1"/>
    <col min="12806" max="13056" width="6.875" style="31"/>
    <col min="13057" max="13057" width="14.5" style="31" customWidth="1"/>
    <col min="13058" max="13058" width="33.375" style="31" customWidth="1"/>
    <col min="13059" max="13061" width="20.625" style="31" customWidth="1"/>
    <col min="13062" max="13312" width="6.875" style="31"/>
    <col min="13313" max="13313" width="14.5" style="31" customWidth="1"/>
    <col min="13314" max="13314" width="33.375" style="31" customWidth="1"/>
    <col min="13315" max="13317" width="20.625" style="31" customWidth="1"/>
    <col min="13318" max="13568" width="6.875" style="31"/>
    <col min="13569" max="13569" width="14.5" style="31" customWidth="1"/>
    <col min="13570" max="13570" width="33.375" style="31" customWidth="1"/>
    <col min="13571" max="13573" width="20.625" style="31" customWidth="1"/>
    <col min="13574" max="13824" width="6.875" style="31"/>
    <col min="13825" max="13825" width="14.5" style="31" customWidth="1"/>
    <col min="13826" max="13826" width="33.375" style="31" customWidth="1"/>
    <col min="13827" max="13829" width="20.625" style="31" customWidth="1"/>
    <col min="13830" max="14080" width="6.875" style="31"/>
    <col min="14081" max="14081" width="14.5" style="31" customWidth="1"/>
    <col min="14082" max="14082" width="33.375" style="31" customWidth="1"/>
    <col min="14083" max="14085" width="20.625" style="31" customWidth="1"/>
    <col min="14086" max="14336" width="6.875" style="31"/>
    <col min="14337" max="14337" width="14.5" style="31" customWidth="1"/>
    <col min="14338" max="14338" width="33.375" style="31" customWidth="1"/>
    <col min="14339" max="14341" width="20.625" style="31" customWidth="1"/>
    <col min="14342" max="14592" width="6.875" style="31"/>
    <col min="14593" max="14593" width="14.5" style="31" customWidth="1"/>
    <col min="14594" max="14594" width="33.375" style="31" customWidth="1"/>
    <col min="14595" max="14597" width="20.625" style="31" customWidth="1"/>
    <col min="14598" max="14848" width="6.875" style="31"/>
    <col min="14849" max="14849" width="14.5" style="31" customWidth="1"/>
    <col min="14850" max="14850" width="33.375" style="31" customWidth="1"/>
    <col min="14851" max="14853" width="20.625" style="31" customWidth="1"/>
    <col min="14854" max="15104" width="6.875" style="31"/>
    <col min="15105" max="15105" width="14.5" style="31" customWidth="1"/>
    <col min="15106" max="15106" width="33.375" style="31" customWidth="1"/>
    <col min="15107" max="15109" width="20.625" style="31" customWidth="1"/>
    <col min="15110" max="15360" width="6.875" style="31"/>
    <col min="15361" max="15361" width="14.5" style="31" customWidth="1"/>
    <col min="15362" max="15362" width="33.375" style="31" customWidth="1"/>
    <col min="15363" max="15365" width="20.625" style="31" customWidth="1"/>
    <col min="15366" max="15616" width="6.875" style="31"/>
    <col min="15617" max="15617" width="14.5" style="31" customWidth="1"/>
    <col min="15618" max="15618" width="33.375" style="31" customWidth="1"/>
    <col min="15619" max="15621" width="20.625" style="31" customWidth="1"/>
    <col min="15622" max="15872" width="6.875" style="31"/>
    <col min="15873" max="15873" width="14.5" style="31" customWidth="1"/>
    <col min="15874" max="15874" width="33.375" style="31" customWidth="1"/>
    <col min="15875" max="15877" width="20.625" style="31" customWidth="1"/>
    <col min="15878" max="16128" width="6.875" style="31"/>
    <col min="16129" max="16129" width="14.5" style="31" customWidth="1"/>
    <col min="16130" max="16130" width="33.375" style="31" customWidth="1"/>
    <col min="16131" max="16133" width="20.625" style="31" customWidth="1"/>
    <col min="16134" max="16384" width="6.875" style="31"/>
  </cols>
  <sheetData>
    <row r="1" spans="1:11" ht="20.100000000000001" customHeight="1">
      <c r="A1" s="30" t="s">
        <v>377</v>
      </c>
      <c r="E1" s="39"/>
    </row>
    <row r="2" spans="1:11" ht="44.25" customHeight="1">
      <c r="A2" s="185" t="s">
        <v>631</v>
      </c>
      <c r="B2" s="40"/>
      <c r="C2" s="40"/>
      <c r="D2" s="40"/>
      <c r="E2" s="40"/>
    </row>
    <row r="3" spans="1:11" ht="20.100000000000001" customHeight="1">
      <c r="A3" s="40"/>
      <c r="B3" s="40"/>
      <c r="C3" s="40"/>
      <c r="D3" s="40"/>
      <c r="E3" s="40"/>
    </row>
    <row r="4" spans="1:11" s="42" customFormat="1" ht="20.100000000000001" customHeight="1">
      <c r="A4" s="34"/>
      <c r="B4" s="35"/>
      <c r="C4" s="35"/>
      <c r="D4" s="35"/>
      <c r="E4" s="41" t="s">
        <v>311</v>
      </c>
    </row>
    <row r="5" spans="1:11" s="42" customFormat="1" ht="20.100000000000001" customHeight="1">
      <c r="A5" s="192" t="s">
        <v>335</v>
      </c>
      <c r="B5" s="192"/>
      <c r="C5" s="192" t="s">
        <v>609</v>
      </c>
      <c r="D5" s="192"/>
      <c r="E5" s="192"/>
    </row>
    <row r="6" spans="1:11" s="42" customFormat="1" ht="20.100000000000001" customHeight="1">
      <c r="A6" s="43" t="s">
        <v>330</v>
      </c>
      <c r="B6" s="43" t="s">
        <v>331</v>
      </c>
      <c r="C6" s="43" t="s">
        <v>316</v>
      </c>
      <c r="D6" s="43" t="s">
        <v>336</v>
      </c>
      <c r="E6" s="43" t="s">
        <v>337</v>
      </c>
    </row>
    <row r="7" spans="1:11" s="42" customFormat="1" ht="20.100000000000001" customHeight="1">
      <c r="A7" s="193" t="s">
        <v>372</v>
      </c>
      <c r="B7" s="194"/>
      <c r="C7" s="114">
        <f>D7+E7</f>
        <v>698.44</v>
      </c>
      <c r="D7" s="114">
        <f>D8+D32</f>
        <v>600.95000000000005</v>
      </c>
      <c r="E7" s="114">
        <f>E19</f>
        <v>97.49</v>
      </c>
      <c r="J7" s="45"/>
    </row>
    <row r="8" spans="1:11" s="42" customFormat="1" ht="20.100000000000001" customHeight="1">
      <c r="A8" s="159">
        <v>301</v>
      </c>
      <c r="B8" s="160" t="s">
        <v>540</v>
      </c>
      <c r="C8" s="114">
        <f t="shared" ref="C8:C34" si="0">D8+E8</f>
        <v>555.19000000000005</v>
      </c>
      <c r="D8" s="154">
        <f>SUM(D9:D18)</f>
        <v>555.19000000000005</v>
      </c>
      <c r="E8" s="154"/>
      <c r="G8" s="45"/>
    </row>
    <row r="9" spans="1:11" s="42" customFormat="1" ht="20.100000000000001" customHeight="1">
      <c r="A9" s="159">
        <v>30101</v>
      </c>
      <c r="B9" s="160" t="s">
        <v>541</v>
      </c>
      <c r="C9" s="114">
        <f t="shared" si="0"/>
        <v>128.11000000000001</v>
      </c>
      <c r="D9" s="182">
        <v>128.11000000000001</v>
      </c>
      <c r="E9" s="154"/>
      <c r="F9" s="45"/>
      <c r="G9" s="45"/>
      <c r="K9" s="45"/>
    </row>
    <row r="10" spans="1:11" s="42" customFormat="1" ht="20.100000000000001" customHeight="1">
      <c r="A10" s="159">
        <v>30102</v>
      </c>
      <c r="B10" s="160" t="s">
        <v>542</v>
      </c>
      <c r="C10" s="114">
        <f t="shared" si="0"/>
        <v>100.47</v>
      </c>
      <c r="D10" s="182">
        <v>100.47</v>
      </c>
      <c r="E10" s="154"/>
      <c r="F10" s="45"/>
      <c r="H10" s="45"/>
    </row>
    <row r="11" spans="1:11" s="42" customFormat="1" ht="20.100000000000001" customHeight="1">
      <c r="A11" s="159">
        <v>30103</v>
      </c>
      <c r="B11" s="160" t="s">
        <v>543</v>
      </c>
      <c r="C11" s="114">
        <f t="shared" si="0"/>
        <v>18.559999999999999</v>
      </c>
      <c r="D11" s="182">
        <v>18.559999999999999</v>
      </c>
      <c r="E11" s="154"/>
      <c r="F11" s="45"/>
      <c r="H11" s="45"/>
    </row>
    <row r="12" spans="1:11" s="42" customFormat="1" ht="20.100000000000001" customHeight="1">
      <c r="A12" s="159">
        <v>30108</v>
      </c>
      <c r="B12" s="160" t="s">
        <v>544</v>
      </c>
      <c r="C12" s="114">
        <f t="shared" si="0"/>
        <v>39.33</v>
      </c>
      <c r="D12" s="182">
        <v>39.33</v>
      </c>
      <c r="E12" s="154"/>
      <c r="F12" s="45"/>
      <c r="J12" s="45"/>
    </row>
    <row r="13" spans="1:11" s="42" customFormat="1" ht="20.100000000000001" customHeight="1">
      <c r="A13" s="159">
        <v>30109</v>
      </c>
      <c r="B13" s="160" t="s">
        <v>545</v>
      </c>
      <c r="C13" s="114">
        <f t="shared" si="0"/>
        <v>19.66</v>
      </c>
      <c r="D13" s="182">
        <v>19.66</v>
      </c>
      <c r="E13" s="154"/>
      <c r="F13" s="45"/>
      <c r="G13" s="45"/>
      <c r="K13" s="45"/>
    </row>
    <row r="14" spans="1:11" s="42" customFormat="1" ht="20.100000000000001" customHeight="1">
      <c r="A14" s="159">
        <v>30110</v>
      </c>
      <c r="B14" s="160" t="s">
        <v>546</v>
      </c>
      <c r="C14" s="114">
        <f t="shared" si="0"/>
        <v>23.35</v>
      </c>
      <c r="D14" s="182">
        <v>23.35</v>
      </c>
      <c r="E14" s="154"/>
      <c r="F14" s="45"/>
      <c r="G14" s="45"/>
      <c r="H14" s="45"/>
      <c r="K14" s="45"/>
    </row>
    <row r="15" spans="1:11" s="42" customFormat="1" ht="20.100000000000001" customHeight="1">
      <c r="A15" s="159">
        <v>30112</v>
      </c>
      <c r="B15" s="160" t="s">
        <v>547</v>
      </c>
      <c r="C15" s="114">
        <f t="shared" si="0"/>
        <v>1.97</v>
      </c>
      <c r="D15" s="182">
        <v>1.97</v>
      </c>
      <c r="E15" s="154"/>
      <c r="F15" s="45"/>
      <c r="G15" s="45"/>
      <c r="K15" s="45"/>
    </row>
    <row r="16" spans="1:11" s="42" customFormat="1" ht="20.100000000000001" customHeight="1">
      <c r="A16" s="159">
        <v>30113</v>
      </c>
      <c r="B16" s="160" t="s">
        <v>548</v>
      </c>
      <c r="C16" s="114">
        <f t="shared" si="0"/>
        <v>29.66</v>
      </c>
      <c r="D16" s="182">
        <v>29.66</v>
      </c>
      <c r="E16" s="154"/>
      <c r="F16" s="45"/>
      <c r="G16" s="45"/>
      <c r="K16" s="45"/>
    </row>
    <row r="17" spans="1:16" s="42" customFormat="1" ht="20.100000000000001" customHeight="1">
      <c r="A17" s="159">
        <v>30114</v>
      </c>
      <c r="B17" s="160" t="s">
        <v>549</v>
      </c>
      <c r="C17" s="114">
        <f t="shared" si="0"/>
        <v>4.6399999999999997</v>
      </c>
      <c r="D17" s="182">
        <v>4.6399999999999997</v>
      </c>
      <c r="E17" s="154"/>
      <c r="F17" s="45"/>
      <c r="G17" s="45"/>
      <c r="K17" s="45"/>
    </row>
    <row r="18" spans="1:16" s="42" customFormat="1" ht="20.100000000000001" customHeight="1">
      <c r="A18" s="159">
        <v>30199</v>
      </c>
      <c r="B18" s="160" t="s">
        <v>550</v>
      </c>
      <c r="C18" s="114">
        <f t="shared" si="0"/>
        <v>189.44</v>
      </c>
      <c r="D18" s="182">
        <v>189.44</v>
      </c>
      <c r="E18" s="154"/>
      <c r="F18" s="45"/>
      <c r="G18" s="45"/>
      <c r="I18" s="45"/>
      <c r="K18" s="45"/>
    </row>
    <row r="19" spans="1:16" s="42" customFormat="1" ht="20.100000000000001" customHeight="1">
      <c r="A19" s="159">
        <v>302</v>
      </c>
      <c r="B19" s="160" t="s">
        <v>551</v>
      </c>
      <c r="C19" s="114">
        <f t="shared" si="0"/>
        <v>97.49</v>
      </c>
      <c r="D19" s="154"/>
      <c r="E19" s="154">
        <f>SUM(E20:E31)</f>
        <v>97.49</v>
      </c>
      <c r="F19" s="45"/>
      <c r="G19" s="45"/>
      <c r="K19" s="45"/>
    </row>
    <row r="20" spans="1:16" s="42" customFormat="1" ht="20.100000000000001" customHeight="1">
      <c r="A20" s="159">
        <v>30201</v>
      </c>
      <c r="B20" s="160" t="s">
        <v>552</v>
      </c>
      <c r="C20" s="114">
        <f t="shared" si="0"/>
        <v>5</v>
      </c>
      <c r="D20" s="154"/>
      <c r="E20" s="182">
        <v>5</v>
      </c>
      <c r="F20" s="45"/>
      <c r="G20" s="45"/>
    </row>
    <row r="21" spans="1:16" s="42" customFormat="1" ht="20.100000000000001" customHeight="1">
      <c r="A21" s="159">
        <v>30202</v>
      </c>
      <c r="B21" s="160" t="s">
        <v>553</v>
      </c>
      <c r="C21" s="114">
        <f t="shared" si="0"/>
        <v>4</v>
      </c>
      <c r="D21" s="154"/>
      <c r="E21" s="182">
        <v>4</v>
      </c>
      <c r="F21" s="45"/>
      <c r="G21" s="45"/>
      <c r="H21" s="45"/>
      <c r="N21" s="45"/>
    </row>
    <row r="22" spans="1:16" s="42" customFormat="1" ht="20.100000000000001" customHeight="1">
      <c r="A22" s="159">
        <v>30205</v>
      </c>
      <c r="B22" s="160" t="s">
        <v>554</v>
      </c>
      <c r="C22" s="114">
        <f t="shared" si="0"/>
        <v>3</v>
      </c>
      <c r="D22" s="154"/>
      <c r="E22" s="182">
        <v>3</v>
      </c>
      <c r="F22" s="45"/>
      <c r="G22" s="45"/>
    </row>
    <row r="23" spans="1:16" s="42" customFormat="1" ht="20.100000000000001" customHeight="1">
      <c r="A23" s="159">
        <v>30206</v>
      </c>
      <c r="B23" s="160" t="s">
        <v>555</v>
      </c>
      <c r="C23" s="114">
        <f t="shared" si="0"/>
        <v>7</v>
      </c>
      <c r="D23" s="154"/>
      <c r="E23" s="182">
        <v>7</v>
      </c>
      <c r="F23" s="45"/>
      <c r="H23" s="45"/>
      <c r="J23" s="45"/>
    </row>
    <row r="24" spans="1:16" s="42" customFormat="1" ht="20.100000000000001" customHeight="1">
      <c r="A24" s="159">
        <v>30207</v>
      </c>
      <c r="B24" s="160" t="s">
        <v>556</v>
      </c>
      <c r="C24" s="114">
        <f t="shared" si="0"/>
        <v>12</v>
      </c>
      <c r="D24" s="154"/>
      <c r="E24" s="182">
        <v>12</v>
      </c>
      <c r="F24" s="45"/>
      <c r="G24" s="45"/>
      <c r="H24" s="45"/>
    </row>
    <row r="25" spans="1:16" s="42" customFormat="1" ht="20.100000000000001" customHeight="1">
      <c r="A25" s="159">
        <v>30215</v>
      </c>
      <c r="B25" s="160" t="s">
        <v>557</v>
      </c>
      <c r="C25" s="114">
        <f t="shared" si="0"/>
        <v>2.5</v>
      </c>
      <c r="D25" s="154"/>
      <c r="E25" s="182">
        <v>2.5</v>
      </c>
      <c r="F25" s="45"/>
      <c r="G25" s="45"/>
      <c r="I25" s="45"/>
      <c r="L25" s="45"/>
    </row>
    <row r="26" spans="1:16" s="42" customFormat="1" ht="20.100000000000001" customHeight="1">
      <c r="A26" s="159">
        <v>30217</v>
      </c>
      <c r="B26" s="160" t="s">
        <v>558</v>
      </c>
      <c r="C26" s="114">
        <f t="shared" si="0"/>
        <v>1</v>
      </c>
      <c r="D26" s="154"/>
      <c r="E26" s="182">
        <v>1</v>
      </c>
      <c r="F26" s="45"/>
      <c r="G26" s="45"/>
    </row>
    <row r="27" spans="1:16" s="42" customFormat="1" ht="20.100000000000001" customHeight="1">
      <c r="A27" s="159">
        <v>30228</v>
      </c>
      <c r="B27" s="160" t="s">
        <v>559</v>
      </c>
      <c r="C27" s="114">
        <f t="shared" si="0"/>
        <v>17.97</v>
      </c>
      <c r="D27" s="154"/>
      <c r="E27" s="182">
        <v>17.97</v>
      </c>
      <c r="F27" s="45"/>
      <c r="G27" s="45"/>
    </row>
    <row r="28" spans="1:16" s="42" customFormat="1" ht="20.100000000000001" customHeight="1">
      <c r="A28" s="159">
        <v>30229</v>
      </c>
      <c r="B28" s="160" t="s">
        <v>560</v>
      </c>
      <c r="C28" s="114">
        <f t="shared" si="0"/>
        <v>3.46</v>
      </c>
      <c r="D28" s="154"/>
      <c r="E28" s="182">
        <v>3.46</v>
      </c>
      <c r="F28" s="45"/>
      <c r="G28" s="45"/>
      <c r="P28" s="45"/>
    </row>
    <row r="29" spans="1:16" s="42" customFormat="1" ht="20.100000000000001" customHeight="1">
      <c r="A29" s="159">
        <v>30231</v>
      </c>
      <c r="B29" s="160" t="s">
        <v>561</v>
      </c>
      <c r="C29" s="114">
        <f t="shared" si="0"/>
        <v>6.5</v>
      </c>
      <c r="D29" s="154"/>
      <c r="E29" s="182">
        <v>6.5</v>
      </c>
      <c r="F29" s="45"/>
      <c r="G29" s="45"/>
      <c r="H29" s="45"/>
      <c r="K29" s="45"/>
    </row>
    <row r="30" spans="1:16" s="42" customFormat="1" ht="20.100000000000001" customHeight="1">
      <c r="A30" s="159">
        <v>30239</v>
      </c>
      <c r="B30" s="160" t="s">
        <v>562</v>
      </c>
      <c r="C30" s="114">
        <f t="shared" si="0"/>
        <v>29.06</v>
      </c>
      <c r="D30" s="154"/>
      <c r="E30" s="182">
        <v>29.06</v>
      </c>
      <c r="F30" s="45"/>
      <c r="G30" s="45"/>
      <c r="H30" s="45"/>
      <c r="I30" s="45"/>
    </row>
    <row r="31" spans="1:16" s="42" customFormat="1" ht="20.100000000000001" customHeight="1">
      <c r="A31" s="159">
        <v>30299</v>
      </c>
      <c r="B31" s="160" t="s">
        <v>563</v>
      </c>
      <c r="C31" s="114">
        <f t="shared" si="0"/>
        <v>6</v>
      </c>
      <c r="D31" s="154"/>
      <c r="E31" s="182">
        <v>6</v>
      </c>
      <c r="F31" s="45"/>
      <c r="G31" s="45"/>
      <c r="H31" s="45"/>
      <c r="I31" s="45"/>
      <c r="J31" s="45"/>
    </row>
    <row r="32" spans="1:16" s="42" customFormat="1" ht="20.100000000000001" customHeight="1">
      <c r="A32" s="159">
        <v>303</v>
      </c>
      <c r="B32" s="160" t="s">
        <v>564</v>
      </c>
      <c r="C32" s="114">
        <f t="shared" si="0"/>
        <v>45.760000000000005</v>
      </c>
      <c r="D32" s="154">
        <f>SUM(D33:D34)</f>
        <v>45.760000000000005</v>
      </c>
      <c r="E32" s="154"/>
      <c r="F32" s="45"/>
      <c r="G32" s="45"/>
      <c r="H32" s="45"/>
    </row>
    <row r="33" spans="1:14" s="42" customFormat="1" ht="20.100000000000001" customHeight="1">
      <c r="A33" s="159">
        <v>30307</v>
      </c>
      <c r="B33" s="160" t="s">
        <v>565</v>
      </c>
      <c r="C33" s="114">
        <f t="shared" si="0"/>
        <v>3.2</v>
      </c>
      <c r="D33" s="182">
        <v>3.2</v>
      </c>
      <c r="E33" s="154"/>
      <c r="F33" s="45"/>
      <c r="I33" s="45"/>
    </row>
    <row r="34" spans="1:14" s="42" customFormat="1" ht="20.100000000000001" customHeight="1">
      <c r="A34" s="159">
        <v>30399</v>
      </c>
      <c r="B34" s="160" t="s">
        <v>566</v>
      </c>
      <c r="C34" s="114">
        <f t="shared" si="0"/>
        <v>42.56</v>
      </c>
      <c r="D34" s="182">
        <v>42.56</v>
      </c>
      <c r="E34" s="154"/>
      <c r="F34" s="45"/>
      <c r="G34" s="45"/>
      <c r="H34" s="45"/>
    </row>
    <row r="35" spans="1:14" ht="20.100000000000001" customHeight="1">
      <c r="C35" s="38"/>
      <c r="D35" s="38"/>
      <c r="E35" s="38"/>
    </row>
    <row r="36" spans="1:14" ht="20.100000000000001" customHeight="1">
      <c r="D36" s="38"/>
      <c r="E36" s="38"/>
      <c r="F36" s="38"/>
      <c r="N36" s="38"/>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18" sqref="G18"/>
    </sheetView>
  </sheetViews>
  <sheetFormatPr defaultColWidth="6.875" defaultRowHeight="12.75" customHeight="1"/>
  <cols>
    <col min="1" max="5" width="11.625" style="31" hidden="1" customWidth="1"/>
    <col min="6" max="6" width="16.5" style="31" hidden="1" customWidth="1"/>
    <col min="7" max="12" width="19.625" style="31" customWidth="1"/>
    <col min="13" max="256" width="6.875" style="31"/>
    <col min="257" max="268" width="11.625" style="31" customWidth="1"/>
    <col min="269" max="512" width="6.875" style="31"/>
    <col min="513" max="524" width="11.625" style="31" customWidth="1"/>
    <col min="525" max="768" width="6.875" style="31"/>
    <col min="769" max="780" width="11.625" style="31" customWidth="1"/>
    <col min="781" max="1024" width="6.875" style="31"/>
    <col min="1025" max="1036" width="11.625" style="31" customWidth="1"/>
    <col min="1037" max="1280" width="6.875" style="31"/>
    <col min="1281" max="1292" width="11.625" style="31" customWidth="1"/>
    <col min="1293" max="1536" width="6.875" style="31"/>
    <col min="1537" max="1548" width="11.625" style="31" customWidth="1"/>
    <col min="1549" max="1792" width="6.875" style="31"/>
    <col min="1793" max="1804" width="11.625" style="31" customWidth="1"/>
    <col min="1805" max="2048" width="6.875" style="31"/>
    <col min="2049" max="2060" width="11.625" style="31" customWidth="1"/>
    <col min="2061" max="2304" width="6.875" style="31"/>
    <col min="2305" max="2316" width="11.625" style="31" customWidth="1"/>
    <col min="2317" max="2560" width="6.875" style="31"/>
    <col min="2561" max="2572" width="11.625" style="31" customWidth="1"/>
    <col min="2573" max="2816" width="6.875" style="31"/>
    <col min="2817" max="2828" width="11.625" style="31" customWidth="1"/>
    <col min="2829" max="3072" width="6.875" style="31"/>
    <col min="3073" max="3084" width="11.625" style="31" customWidth="1"/>
    <col min="3085" max="3328" width="6.875" style="31"/>
    <col min="3329" max="3340" width="11.625" style="31" customWidth="1"/>
    <col min="3341" max="3584" width="6.875" style="31"/>
    <col min="3585" max="3596" width="11.625" style="31" customWidth="1"/>
    <col min="3597" max="3840" width="6.875" style="31"/>
    <col min="3841" max="3852" width="11.625" style="31" customWidth="1"/>
    <col min="3853" max="4096" width="6.875" style="31"/>
    <col min="4097" max="4108" width="11.625" style="31" customWidth="1"/>
    <col min="4109" max="4352" width="6.875" style="31"/>
    <col min="4353" max="4364" width="11.625" style="31" customWidth="1"/>
    <col min="4365" max="4608" width="6.875" style="31"/>
    <col min="4609" max="4620" width="11.625" style="31" customWidth="1"/>
    <col min="4621" max="4864" width="6.875" style="31"/>
    <col min="4865" max="4876" width="11.625" style="31" customWidth="1"/>
    <col min="4877" max="5120" width="6.875" style="31"/>
    <col min="5121" max="5132" width="11.625" style="31" customWidth="1"/>
    <col min="5133" max="5376" width="6.875" style="31"/>
    <col min="5377" max="5388" width="11.625" style="31" customWidth="1"/>
    <col min="5389" max="5632" width="6.875" style="31"/>
    <col min="5633" max="5644" width="11.625" style="31" customWidth="1"/>
    <col min="5645" max="5888" width="6.875" style="31"/>
    <col min="5889" max="5900" width="11.625" style="31" customWidth="1"/>
    <col min="5901" max="6144" width="6.875" style="31"/>
    <col min="6145" max="6156" width="11.625" style="31" customWidth="1"/>
    <col min="6157" max="6400" width="6.875" style="31"/>
    <col min="6401" max="6412" width="11.625" style="31" customWidth="1"/>
    <col min="6413" max="6656" width="6.875" style="31"/>
    <col min="6657" max="6668" width="11.625" style="31" customWidth="1"/>
    <col min="6669" max="6912" width="6.875" style="31"/>
    <col min="6913" max="6924" width="11.625" style="31" customWidth="1"/>
    <col min="6925" max="7168" width="6.875" style="31"/>
    <col min="7169" max="7180" width="11.625" style="31" customWidth="1"/>
    <col min="7181" max="7424" width="6.875" style="31"/>
    <col min="7425" max="7436" width="11.625" style="31" customWidth="1"/>
    <col min="7437" max="7680" width="6.875" style="31"/>
    <col min="7681" max="7692" width="11.625" style="31" customWidth="1"/>
    <col min="7693" max="7936" width="6.875" style="31"/>
    <col min="7937" max="7948" width="11.625" style="31" customWidth="1"/>
    <col min="7949" max="8192" width="6.875" style="31"/>
    <col min="8193" max="8204" width="11.625" style="31" customWidth="1"/>
    <col min="8205" max="8448" width="6.875" style="31"/>
    <col min="8449" max="8460" width="11.625" style="31" customWidth="1"/>
    <col min="8461" max="8704" width="6.875" style="31"/>
    <col min="8705" max="8716" width="11.625" style="31" customWidth="1"/>
    <col min="8717" max="8960" width="6.875" style="31"/>
    <col min="8961" max="8972" width="11.625" style="31" customWidth="1"/>
    <col min="8973" max="9216" width="6.875" style="31"/>
    <col min="9217" max="9228" width="11.625" style="31" customWidth="1"/>
    <col min="9229" max="9472" width="6.875" style="31"/>
    <col min="9473" max="9484" width="11.625" style="31" customWidth="1"/>
    <col min="9485" max="9728" width="6.875" style="31"/>
    <col min="9729" max="9740" width="11.625" style="31" customWidth="1"/>
    <col min="9741" max="9984" width="6.875" style="31"/>
    <col min="9985" max="9996" width="11.625" style="31" customWidth="1"/>
    <col min="9997" max="10240" width="6.875" style="31"/>
    <col min="10241" max="10252" width="11.625" style="31" customWidth="1"/>
    <col min="10253" max="10496" width="6.875" style="31"/>
    <col min="10497" max="10508" width="11.625" style="31" customWidth="1"/>
    <col min="10509" max="10752" width="6.875" style="31"/>
    <col min="10753" max="10764" width="11.625" style="31" customWidth="1"/>
    <col min="10765" max="11008" width="6.875" style="31"/>
    <col min="11009" max="11020" width="11.625" style="31" customWidth="1"/>
    <col min="11021" max="11264" width="6.875" style="31"/>
    <col min="11265" max="11276" width="11.625" style="31" customWidth="1"/>
    <col min="11277" max="11520" width="6.875" style="31"/>
    <col min="11521" max="11532" width="11.625" style="31" customWidth="1"/>
    <col min="11533" max="11776" width="6.875" style="31"/>
    <col min="11777" max="11788" width="11.625" style="31" customWidth="1"/>
    <col min="11789" max="12032" width="6.875" style="31"/>
    <col min="12033" max="12044" width="11.625" style="31" customWidth="1"/>
    <col min="12045" max="12288" width="6.875" style="31"/>
    <col min="12289" max="12300" width="11.625" style="31" customWidth="1"/>
    <col min="12301" max="12544" width="6.875" style="31"/>
    <col min="12545" max="12556" width="11.625" style="31" customWidth="1"/>
    <col min="12557" max="12800" width="6.875" style="31"/>
    <col min="12801" max="12812" width="11.625" style="31" customWidth="1"/>
    <col min="12813" max="13056" width="6.875" style="31"/>
    <col min="13057" max="13068" width="11.625" style="31" customWidth="1"/>
    <col min="13069" max="13312" width="6.875" style="31"/>
    <col min="13313" max="13324" width="11.625" style="31" customWidth="1"/>
    <col min="13325" max="13568" width="6.875" style="31"/>
    <col min="13569" max="13580" width="11.625" style="31" customWidth="1"/>
    <col min="13581" max="13824" width="6.875" style="31"/>
    <col min="13825" max="13836" width="11.625" style="31" customWidth="1"/>
    <col min="13837" max="14080" width="6.875" style="31"/>
    <col min="14081" max="14092" width="11.625" style="31" customWidth="1"/>
    <col min="14093" max="14336" width="6.875" style="31"/>
    <col min="14337" max="14348" width="11.625" style="31" customWidth="1"/>
    <col min="14349" max="14592" width="6.875" style="31"/>
    <col min="14593" max="14604" width="11.625" style="31" customWidth="1"/>
    <col min="14605" max="14848" width="6.875" style="31"/>
    <col min="14849" max="14860" width="11.625" style="31" customWidth="1"/>
    <col min="14861" max="15104" width="6.875" style="31"/>
    <col min="15105" max="15116" width="11.625" style="31" customWidth="1"/>
    <col min="15117" max="15360" width="6.875" style="31"/>
    <col min="15361" max="15372" width="11.625" style="31" customWidth="1"/>
    <col min="15373" max="15616" width="6.875" style="31"/>
    <col min="15617" max="15628" width="11.625" style="31" customWidth="1"/>
    <col min="15629" max="15872" width="6.875" style="31"/>
    <col min="15873" max="15884" width="11.625" style="31" customWidth="1"/>
    <col min="15885" max="16128" width="6.875" style="31"/>
    <col min="16129" max="16140" width="11.625" style="31" customWidth="1"/>
    <col min="16141" max="16384" width="6.875" style="31"/>
  </cols>
  <sheetData>
    <row r="1" spans="1:12" ht="20.100000000000001" customHeight="1">
      <c r="A1" s="30" t="s">
        <v>376</v>
      </c>
      <c r="G1" s="30" t="s">
        <v>378</v>
      </c>
      <c r="L1" s="47"/>
    </row>
    <row r="2" spans="1:12" s="189" customFormat="1" ht="42" customHeight="1">
      <c r="A2" s="187" t="s">
        <v>633</v>
      </c>
      <c r="B2" s="188"/>
      <c r="C2" s="188"/>
      <c r="D2" s="188"/>
      <c r="E2" s="188"/>
      <c r="F2" s="188"/>
      <c r="G2" s="187" t="s">
        <v>632</v>
      </c>
      <c r="H2" s="188"/>
      <c r="I2" s="188"/>
      <c r="J2" s="188"/>
      <c r="K2" s="188"/>
      <c r="L2" s="188"/>
    </row>
    <row r="3" spans="1:12" ht="20.100000000000001" customHeight="1">
      <c r="A3" s="33"/>
      <c r="B3" s="32"/>
      <c r="C3" s="32"/>
      <c r="D3" s="32"/>
      <c r="E3" s="32"/>
      <c r="F3" s="32"/>
      <c r="G3" s="32"/>
      <c r="H3" s="32"/>
      <c r="I3" s="32"/>
      <c r="J3" s="32"/>
      <c r="K3" s="32"/>
      <c r="L3" s="32"/>
    </row>
    <row r="4" spans="1:12" ht="20.100000000000001" customHeight="1">
      <c r="A4" s="42"/>
      <c r="B4" s="42"/>
      <c r="C4" s="42"/>
      <c r="D4" s="42"/>
      <c r="E4" s="42"/>
      <c r="F4" s="42"/>
      <c r="G4" s="42"/>
      <c r="H4" s="42"/>
      <c r="I4" s="42"/>
      <c r="J4" s="42"/>
      <c r="K4" s="42"/>
      <c r="L4" s="49" t="s">
        <v>311</v>
      </c>
    </row>
    <row r="5" spans="1:12" ht="28.5" customHeight="1">
      <c r="A5" s="192" t="s">
        <v>362</v>
      </c>
      <c r="B5" s="192"/>
      <c r="C5" s="192"/>
      <c r="D5" s="192"/>
      <c r="E5" s="192"/>
      <c r="F5" s="195"/>
      <c r="G5" s="192" t="s">
        <v>608</v>
      </c>
      <c r="H5" s="192"/>
      <c r="I5" s="192"/>
      <c r="J5" s="192"/>
      <c r="K5" s="192"/>
      <c r="L5" s="192"/>
    </row>
    <row r="6" spans="1:12" ht="28.5" customHeight="1">
      <c r="A6" s="196" t="s">
        <v>316</v>
      </c>
      <c r="B6" s="198" t="s">
        <v>338</v>
      </c>
      <c r="C6" s="196" t="s">
        <v>339</v>
      </c>
      <c r="D6" s="196"/>
      <c r="E6" s="196"/>
      <c r="F6" s="200" t="s">
        <v>340</v>
      </c>
      <c r="G6" s="192" t="s">
        <v>316</v>
      </c>
      <c r="H6" s="201" t="s">
        <v>338</v>
      </c>
      <c r="I6" s="192" t="s">
        <v>339</v>
      </c>
      <c r="J6" s="192"/>
      <c r="K6" s="192"/>
      <c r="L6" s="192" t="s">
        <v>340</v>
      </c>
    </row>
    <row r="7" spans="1:12" ht="28.5" customHeight="1">
      <c r="A7" s="197"/>
      <c r="B7" s="199"/>
      <c r="C7" s="50" t="s">
        <v>332</v>
      </c>
      <c r="D7" s="51" t="s">
        <v>341</v>
      </c>
      <c r="E7" s="51" t="s">
        <v>342</v>
      </c>
      <c r="F7" s="197"/>
      <c r="G7" s="192"/>
      <c r="H7" s="201"/>
      <c r="I7" s="99" t="s">
        <v>332</v>
      </c>
      <c r="J7" s="100" t="s">
        <v>341</v>
      </c>
      <c r="K7" s="100" t="s">
        <v>342</v>
      </c>
      <c r="L7" s="192"/>
    </row>
    <row r="8" spans="1:12" ht="28.5" customHeight="1">
      <c r="A8" s="52"/>
      <c r="B8" s="52"/>
      <c r="C8" s="52"/>
      <c r="D8" s="52"/>
      <c r="E8" s="52"/>
      <c r="F8" s="53"/>
      <c r="G8" s="182">
        <v>7.5</v>
      </c>
      <c r="H8" s="182"/>
      <c r="I8" s="182">
        <v>6.5</v>
      </c>
      <c r="J8" s="182"/>
      <c r="K8" s="182">
        <v>6.5</v>
      </c>
      <c r="L8" s="182">
        <v>1</v>
      </c>
    </row>
    <row r="9" spans="1:12" ht="22.5" customHeight="1">
      <c r="B9" s="38"/>
      <c r="G9" s="38"/>
      <c r="H9" s="38"/>
      <c r="I9" s="38"/>
      <c r="J9" s="38"/>
      <c r="K9" s="38"/>
      <c r="L9" s="38"/>
    </row>
    <row r="10" spans="1:12" ht="12.75" customHeight="1">
      <c r="G10" s="38"/>
      <c r="H10" s="38"/>
      <c r="I10" s="38"/>
      <c r="J10" s="38"/>
      <c r="K10" s="38"/>
      <c r="L10" s="38"/>
    </row>
    <row r="11" spans="1:12" ht="12.75" customHeight="1">
      <c r="G11" s="38"/>
      <c r="H11" s="38"/>
      <c r="I11" s="38"/>
      <c r="J11" s="38"/>
      <c r="K11" s="38"/>
      <c r="L11" s="38"/>
    </row>
    <row r="12" spans="1:12" ht="12.75" customHeight="1">
      <c r="G12" s="38"/>
      <c r="H12" s="38"/>
      <c r="I12" s="38"/>
      <c r="L12" s="38"/>
    </row>
    <row r="13" spans="1:12" ht="12.75" customHeight="1">
      <c r="F13" s="38"/>
      <c r="G13" s="38"/>
      <c r="H13" s="38"/>
      <c r="I13" s="38"/>
      <c r="J13" s="38"/>
      <c r="K13" s="38"/>
    </row>
    <row r="14" spans="1:12" ht="12.75" customHeight="1">
      <c r="D14" s="38"/>
      <c r="G14" s="38"/>
      <c r="H14" s="38"/>
      <c r="I14" s="38"/>
    </row>
    <row r="15" spans="1:12" ht="12.75" customHeight="1">
      <c r="J15" s="38"/>
    </row>
    <row r="16" spans="1:12" ht="12.75" customHeight="1">
      <c r="K16" s="38"/>
      <c r="L16" s="38"/>
    </row>
    <row r="20" spans="8:8" ht="12.75" customHeight="1">
      <c r="H20" s="38"/>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3" sqref="A3"/>
    </sheetView>
  </sheetViews>
  <sheetFormatPr defaultColWidth="6.875" defaultRowHeight="12.75" customHeight="1"/>
  <cols>
    <col min="1" max="1" width="19.5" style="31" customWidth="1"/>
    <col min="2" max="2" width="52.5" style="31" customWidth="1"/>
    <col min="3" max="5" width="18.25" style="31" customWidth="1"/>
    <col min="6" max="256" width="6.875" style="31"/>
    <col min="257" max="257" width="19.5" style="31" customWidth="1"/>
    <col min="258" max="258" width="52.5" style="31" customWidth="1"/>
    <col min="259" max="261" width="18.25" style="31" customWidth="1"/>
    <col min="262" max="512" width="6.875" style="31"/>
    <col min="513" max="513" width="19.5" style="31" customWidth="1"/>
    <col min="514" max="514" width="52.5" style="31" customWidth="1"/>
    <col min="515" max="517" width="18.25" style="31" customWidth="1"/>
    <col min="518" max="768" width="6.875" style="31"/>
    <col min="769" max="769" width="19.5" style="31" customWidth="1"/>
    <col min="770" max="770" width="52.5" style="31" customWidth="1"/>
    <col min="771" max="773" width="18.25" style="31" customWidth="1"/>
    <col min="774" max="1024" width="6.875" style="31"/>
    <col min="1025" max="1025" width="19.5" style="31" customWidth="1"/>
    <col min="1026" max="1026" width="52.5" style="31" customWidth="1"/>
    <col min="1027" max="1029" width="18.25" style="31" customWidth="1"/>
    <col min="1030" max="1280" width="6.875" style="31"/>
    <col min="1281" max="1281" width="19.5" style="31" customWidth="1"/>
    <col min="1282" max="1282" width="52.5" style="31" customWidth="1"/>
    <col min="1283" max="1285" width="18.25" style="31" customWidth="1"/>
    <col min="1286" max="1536" width="6.875" style="31"/>
    <col min="1537" max="1537" width="19.5" style="31" customWidth="1"/>
    <col min="1538" max="1538" width="52.5" style="31" customWidth="1"/>
    <col min="1539" max="1541" width="18.25" style="31" customWidth="1"/>
    <col min="1542" max="1792" width="6.875" style="31"/>
    <col min="1793" max="1793" width="19.5" style="31" customWidth="1"/>
    <col min="1794" max="1794" width="52.5" style="31" customWidth="1"/>
    <col min="1795" max="1797" width="18.25" style="31" customWidth="1"/>
    <col min="1798" max="2048" width="6.875" style="31"/>
    <col min="2049" max="2049" width="19.5" style="31" customWidth="1"/>
    <col min="2050" max="2050" width="52.5" style="31" customWidth="1"/>
    <col min="2051" max="2053" width="18.25" style="31" customWidth="1"/>
    <col min="2054" max="2304" width="6.875" style="31"/>
    <col min="2305" max="2305" width="19.5" style="31" customWidth="1"/>
    <col min="2306" max="2306" width="52.5" style="31" customWidth="1"/>
    <col min="2307" max="2309" width="18.25" style="31" customWidth="1"/>
    <col min="2310" max="2560" width="6.875" style="31"/>
    <col min="2561" max="2561" width="19.5" style="31" customWidth="1"/>
    <col min="2562" max="2562" width="52.5" style="31" customWidth="1"/>
    <col min="2563" max="2565" width="18.25" style="31" customWidth="1"/>
    <col min="2566" max="2816" width="6.875" style="31"/>
    <col min="2817" max="2817" width="19.5" style="31" customWidth="1"/>
    <col min="2818" max="2818" width="52.5" style="31" customWidth="1"/>
    <col min="2819" max="2821" width="18.25" style="31" customWidth="1"/>
    <col min="2822" max="3072" width="6.875" style="31"/>
    <col min="3073" max="3073" width="19.5" style="31" customWidth="1"/>
    <col min="3074" max="3074" width="52.5" style="31" customWidth="1"/>
    <col min="3075" max="3077" width="18.25" style="31" customWidth="1"/>
    <col min="3078" max="3328" width="6.875" style="31"/>
    <col min="3329" max="3329" width="19.5" style="31" customWidth="1"/>
    <col min="3330" max="3330" width="52.5" style="31" customWidth="1"/>
    <col min="3331" max="3333" width="18.25" style="31" customWidth="1"/>
    <col min="3334" max="3584" width="6.875" style="31"/>
    <col min="3585" max="3585" width="19.5" style="31" customWidth="1"/>
    <col min="3586" max="3586" width="52.5" style="31" customWidth="1"/>
    <col min="3587" max="3589" width="18.25" style="31" customWidth="1"/>
    <col min="3590" max="3840" width="6.875" style="31"/>
    <col min="3841" max="3841" width="19.5" style="31" customWidth="1"/>
    <col min="3842" max="3842" width="52.5" style="31" customWidth="1"/>
    <col min="3843" max="3845" width="18.25" style="31" customWidth="1"/>
    <col min="3846" max="4096" width="6.875" style="31"/>
    <col min="4097" max="4097" width="19.5" style="31" customWidth="1"/>
    <col min="4098" max="4098" width="52.5" style="31" customWidth="1"/>
    <col min="4099" max="4101" width="18.25" style="31" customWidth="1"/>
    <col min="4102" max="4352" width="6.875" style="31"/>
    <col min="4353" max="4353" width="19.5" style="31" customWidth="1"/>
    <col min="4354" max="4354" width="52.5" style="31" customWidth="1"/>
    <col min="4355" max="4357" width="18.25" style="31" customWidth="1"/>
    <col min="4358" max="4608" width="6.875" style="31"/>
    <col min="4609" max="4609" width="19.5" style="31" customWidth="1"/>
    <col min="4610" max="4610" width="52.5" style="31" customWidth="1"/>
    <col min="4611" max="4613" width="18.25" style="31" customWidth="1"/>
    <col min="4614" max="4864" width="6.875" style="31"/>
    <col min="4865" max="4865" width="19.5" style="31" customWidth="1"/>
    <col min="4866" max="4866" width="52.5" style="31" customWidth="1"/>
    <col min="4867" max="4869" width="18.25" style="31" customWidth="1"/>
    <col min="4870" max="5120" width="6.875" style="31"/>
    <col min="5121" max="5121" width="19.5" style="31" customWidth="1"/>
    <col min="5122" max="5122" width="52.5" style="31" customWidth="1"/>
    <col min="5123" max="5125" width="18.25" style="31" customWidth="1"/>
    <col min="5126" max="5376" width="6.875" style="31"/>
    <col min="5377" max="5377" width="19.5" style="31" customWidth="1"/>
    <col min="5378" max="5378" width="52.5" style="31" customWidth="1"/>
    <col min="5379" max="5381" width="18.25" style="31" customWidth="1"/>
    <col min="5382" max="5632" width="6.875" style="31"/>
    <col min="5633" max="5633" width="19.5" style="31" customWidth="1"/>
    <col min="5634" max="5634" width="52.5" style="31" customWidth="1"/>
    <col min="5635" max="5637" width="18.25" style="31" customWidth="1"/>
    <col min="5638" max="5888" width="6.875" style="31"/>
    <col min="5889" max="5889" width="19.5" style="31" customWidth="1"/>
    <col min="5890" max="5890" width="52.5" style="31" customWidth="1"/>
    <col min="5891" max="5893" width="18.25" style="31" customWidth="1"/>
    <col min="5894" max="6144" width="6.875" style="31"/>
    <col min="6145" max="6145" width="19.5" style="31" customWidth="1"/>
    <col min="6146" max="6146" width="52.5" style="31" customWidth="1"/>
    <col min="6147" max="6149" width="18.25" style="31" customWidth="1"/>
    <col min="6150" max="6400" width="6.875" style="31"/>
    <col min="6401" max="6401" width="19.5" style="31" customWidth="1"/>
    <col min="6402" max="6402" width="52.5" style="31" customWidth="1"/>
    <col min="6403" max="6405" width="18.25" style="31" customWidth="1"/>
    <col min="6406" max="6656" width="6.875" style="31"/>
    <col min="6657" max="6657" width="19.5" style="31" customWidth="1"/>
    <col min="6658" max="6658" width="52.5" style="31" customWidth="1"/>
    <col min="6659" max="6661" width="18.25" style="31" customWidth="1"/>
    <col min="6662" max="6912" width="6.875" style="31"/>
    <col min="6913" max="6913" width="19.5" style="31" customWidth="1"/>
    <col min="6914" max="6914" width="52.5" style="31" customWidth="1"/>
    <col min="6915" max="6917" width="18.25" style="31" customWidth="1"/>
    <col min="6918" max="7168" width="6.875" style="31"/>
    <col min="7169" max="7169" width="19.5" style="31" customWidth="1"/>
    <col min="7170" max="7170" width="52.5" style="31" customWidth="1"/>
    <col min="7171" max="7173" width="18.25" style="31" customWidth="1"/>
    <col min="7174" max="7424" width="6.875" style="31"/>
    <col min="7425" max="7425" width="19.5" style="31" customWidth="1"/>
    <col min="7426" max="7426" width="52.5" style="31" customWidth="1"/>
    <col min="7427" max="7429" width="18.25" style="31" customWidth="1"/>
    <col min="7430" max="7680" width="6.875" style="31"/>
    <col min="7681" max="7681" width="19.5" style="31" customWidth="1"/>
    <col min="7682" max="7682" width="52.5" style="31" customWidth="1"/>
    <col min="7683" max="7685" width="18.25" style="31" customWidth="1"/>
    <col min="7686" max="7936" width="6.875" style="31"/>
    <col min="7937" max="7937" width="19.5" style="31" customWidth="1"/>
    <col min="7938" max="7938" width="52.5" style="31" customWidth="1"/>
    <col min="7939" max="7941" width="18.25" style="31" customWidth="1"/>
    <col min="7942" max="8192" width="6.875" style="31"/>
    <col min="8193" max="8193" width="19.5" style="31" customWidth="1"/>
    <col min="8194" max="8194" width="52.5" style="31" customWidth="1"/>
    <col min="8195" max="8197" width="18.25" style="31" customWidth="1"/>
    <col min="8198" max="8448" width="6.875" style="31"/>
    <col min="8449" max="8449" width="19.5" style="31" customWidth="1"/>
    <col min="8450" max="8450" width="52.5" style="31" customWidth="1"/>
    <col min="8451" max="8453" width="18.25" style="31" customWidth="1"/>
    <col min="8454" max="8704" width="6.875" style="31"/>
    <col min="8705" max="8705" width="19.5" style="31" customWidth="1"/>
    <col min="8706" max="8706" width="52.5" style="31" customWidth="1"/>
    <col min="8707" max="8709" width="18.25" style="31" customWidth="1"/>
    <col min="8710" max="8960" width="6.875" style="31"/>
    <col min="8961" max="8961" width="19.5" style="31" customWidth="1"/>
    <col min="8962" max="8962" width="52.5" style="31" customWidth="1"/>
    <col min="8963" max="8965" width="18.25" style="31" customWidth="1"/>
    <col min="8966" max="9216" width="6.875" style="31"/>
    <col min="9217" max="9217" width="19.5" style="31" customWidth="1"/>
    <col min="9218" max="9218" width="52.5" style="31" customWidth="1"/>
    <col min="9219" max="9221" width="18.25" style="31" customWidth="1"/>
    <col min="9222" max="9472" width="6.875" style="31"/>
    <col min="9473" max="9473" width="19.5" style="31" customWidth="1"/>
    <col min="9474" max="9474" width="52.5" style="31" customWidth="1"/>
    <col min="9475" max="9477" width="18.25" style="31" customWidth="1"/>
    <col min="9478" max="9728" width="6.875" style="31"/>
    <col min="9729" max="9729" width="19.5" style="31" customWidth="1"/>
    <col min="9730" max="9730" width="52.5" style="31" customWidth="1"/>
    <col min="9731" max="9733" width="18.25" style="31" customWidth="1"/>
    <col min="9734" max="9984" width="6.875" style="31"/>
    <col min="9985" max="9985" width="19.5" style="31" customWidth="1"/>
    <col min="9986" max="9986" width="52.5" style="31" customWidth="1"/>
    <col min="9987" max="9989" width="18.25" style="31" customWidth="1"/>
    <col min="9990" max="10240" width="6.875" style="31"/>
    <col min="10241" max="10241" width="19.5" style="31" customWidth="1"/>
    <col min="10242" max="10242" width="52.5" style="31" customWidth="1"/>
    <col min="10243" max="10245" width="18.25" style="31" customWidth="1"/>
    <col min="10246" max="10496" width="6.875" style="31"/>
    <col min="10497" max="10497" width="19.5" style="31" customWidth="1"/>
    <col min="10498" max="10498" width="52.5" style="31" customWidth="1"/>
    <col min="10499" max="10501" width="18.25" style="31" customWidth="1"/>
    <col min="10502" max="10752" width="6.875" style="31"/>
    <col min="10753" max="10753" width="19.5" style="31" customWidth="1"/>
    <col min="10754" max="10754" width="52.5" style="31" customWidth="1"/>
    <col min="10755" max="10757" width="18.25" style="31" customWidth="1"/>
    <col min="10758" max="11008" width="6.875" style="31"/>
    <col min="11009" max="11009" width="19.5" style="31" customWidth="1"/>
    <col min="11010" max="11010" width="52.5" style="31" customWidth="1"/>
    <col min="11011" max="11013" width="18.25" style="31" customWidth="1"/>
    <col min="11014" max="11264" width="6.875" style="31"/>
    <col min="11265" max="11265" width="19.5" style="31" customWidth="1"/>
    <col min="11266" max="11266" width="52.5" style="31" customWidth="1"/>
    <col min="11267" max="11269" width="18.25" style="31" customWidth="1"/>
    <col min="11270" max="11520" width="6.875" style="31"/>
    <col min="11521" max="11521" width="19.5" style="31" customWidth="1"/>
    <col min="11522" max="11522" width="52.5" style="31" customWidth="1"/>
    <col min="11523" max="11525" width="18.25" style="31" customWidth="1"/>
    <col min="11526" max="11776" width="6.875" style="31"/>
    <col min="11777" max="11777" width="19.5" style="31" customWidth="1"/>
    <col min="11778" max="11778" width="52.5" style="31" customWidth="1"/>
    <col min="11779" max="11781" width="18.25" style="31" customWidth="1"/>
    <col min="11782" max="12032" width="6.875" style="31"/>
    <col min="12033" max="12033" width="19.5" style="31" customWidth="1"/>
    <col min="12034" max="12034" width="52.5" style="31" customWidth="1"/>
    <col min="12035" max="12037" width="18.25" style="31" customWidth="1"/>
    <col min="12038" max="12288" width="6.875" style="31"/>
    <col min="12289" max="12289" width="19.5" style="31" customWidth="1"/>
    <col min="12290" max="12290" width="52.5" style="31" customWidth="1"/>
    <col min="12291" max="12293" width="18.25" style="31" customWidth="1"/>
    <col min="12294" max="12544" width="6.875" style="31"/>
    <col min="12545" max="12545" width="19.5" style="31" customWidth="1"/>
    <col min="12546" max="12546" width="52.5" style="31" customWidth="1"/>
    <col min="12547" max="12549" width="18.25" style="31" customWidth="1"/>
    <col min="12550" max="12800" width="6.875" style="31"/>
    <col min="12801" max="12801" width="19.5" style="31" customWidth="1"/>
    <col min="12802" max="12802" width="52.5" style="31" customWidth="1"/>
    <col min="12803" max="12805" width="18.25" style="31" customWidth="1"/>
    <col min="12806" max="13056" width="6.875" style="31"/>
    <col min="13057" max="13057" width="19.5" style="31" customWidth="1"/>
    <col min="13058" max="13058" width="52.5" style="31" customWidth="1"/>
    <col min="13059" max="13061" width="18.25" style="31" customWidth="1"/>
    <col min="13062" max="13312" width="6.875" style="31"/>
    <col min="13313" max="13313" width="19.5" style="31" customWidth="1"/>
    <col min="13314" max="13314" width="52.5" style="31" customWidth="1"/>
    <col min="13315" max="13317" width="18.25" style="31" customWidth="1"/>
    <col min="13318" max="13568" width="6.875" style="31"/>
    <col min="13569" max="13569" width="19.5" style="31" customWidth="1"/>
    <col min="13570" max="13570" width="52.5" style="31" customWidth="1"/>
    <col min="13571" max="13573" width="18.25" style="31" customWidth="1"/>
    <col min="13574" max="13824" width="6.875" style="31"/>
    <col min="13825" max="13825" width="19.5" style="31" customWidth="1"/>
    <col min="13826" max="13826" width="52.5" style="31" customWidth="1"/>
    <col min="13827" max="13829" width="18.25" style="31" customWidth="1"/>
    <col min="13830" max="14080" width="6.875" style="31"/>
    <col min="14081" max="14081" width="19.5" style="31" customWidth="1"/>
    <col min="14082" max="14082" width="52.5" style="31" customWidth="1"/>
    <col min="14083" max="14085" width="18.25" style="31" customWidth="1"/>
    <col min="14086" max="14336" width="6.875" style="31"/>
    <col min="14337" max="14337" width="19.5" style="31" customWidth="1"/>
    <col min="14338" max="14338" width="52.5" style="31" customWidth="1"/>
    <col min="14339" max="14341" width="18.25" style="31" customWidth="1"/>
    <col min="14342" max="14592" width="6.875" style="31"/>
    <col min="14593" max="14593" width="19.5" style="31" customWidth="1"/>
    <col min="14594" max="14594" width="52.5" style="31" customWidth="1"/>
    <col min="14595" max="14597" width="18.25" style="31" customWidth="1"/>
    <col min="14598" max="14848" width="6.875" style="31"/>
    <col min="14849" max="14849" width="19.5" style="31" customWidth="1"/>
    <col min="14850" max="14850" width="52.5" style="31" customWidth="1"/>
    <col min="14851" max="14853" width="18.25" style="31" customWidth="1"/>
    <col min="14854" max="15104" width="6.875" style="31"/>
    <col min="15105" max="15105" width="19.5" style="31" customWidth="1"/>
    <col min="15106" max="15106" width="52.5" style="31" customWidth="1"/>
    <col min="15107" max="15109" width="18.25" style="31" customWidth="1"/>
    <col min="15110" max="15360" width="6.875" style="31"/>
    <col min="15361" max="15361" width="19.5" style="31" customWidth="1"/>
    <col min="15362" max="15362" width="52.5" style="31" customWidth="1"/>
    <col min="15363" max="15365" width="18.25" style="31" customWidth="1"/>
    <col min="15366" max="15616" width="6.875" style="31"/>
    <col min="15617" max="15617" width="19.5" style="31" customWidth="1"/>
    <col min="15618" max="15618" width="52.5" style="31" customWidth="1"/>
    <col min="15619" max="15621" width="18.25" style="31" customWidth="1"/>
    <col min="15622" max="15872" width="6.875" style="31"/>
    <col min="15873" max="15873" width="19.5" style="31" customWidth="1"/>
    <col min="15874" max="15874" width="52.5" style="31" customWidth="1"/>
    <col min="15875" max="15877" width="18.25" style="31" customWidth="1"/>
    <col min="15878" max="16128" width="6.875" style="31"/>
    <col min="16129" max="16129" width="19.5" style="31" customWidth="1"/>
    <col min="16130" max="16130" width="52.5" style="31" customWidth="1"/>
    <col min="16131" max="16133" width="18.25" style="31" customWidth="1"/>
    <col min="16134" max="16384" width="6.875" style="31"/>
  </cols>
  <sheetData>
    <row r="1" spans="1:5" ht="20.100000000000001" customHeight="1">
      <c r="A1" s="30" t="s">
        <v>379</v>
      </c>
      <c r="E1" s="54"/>
    </row>
    <row r="2" spans="1:5" ht="42.75" customHeight="1">
      <c r="A2" s="48" t="s">
        <v>634</v>
      </c>
      <c r="B2" s="32"/>
      <c r="C2" s="32"/>
      <c r="D2" s="32"/>
      <c r="E2" s="32"/>
    </row>
    <row r="3" spans="1:5" ht="20.100000000000001" customHeight="1">
      <c r="A3" s="32"/>
      <c r="B3" s="32"/>
      <c r="C3" s="32"/>
      <c r="D3" s="32"/>
      <c r="E3" s="32"/>
    </row>
    <row r="4" spans="1:5" ht="20.100000000000001" customHeight="1">
      <c r="A4" s="55"/>
      <c r="B4" s="56"/>
      <c r="C4" s="56"/>
      <c r="D4" s="56"/>
      <c r="E4" s="57" t="s">
        <v>311</v>
      </c>
    </row>
    <row r="5" spans="1:5" ht="20.100000000000001" customHeight="1">
      <c r="A5" s="192" t="s">
        <v>330</v>
      </c>
      <c r="B5" s="195" t="s">
        <v>331</v>
      </c>
      <c r="C5" s="192" t="s">
        <v>343</v>
      </c>
      <c r="D5" s="192"/>
      <c r="E5" s="192"/>
    </row>
    <row r="6" spans="1:5" ht="20.100000000000001" customHeight="1">
      <c r="A6" s="197"/>
      <c r="B6" s="197"/>
      <c r="C6" s="50" t="s">
        <v>316</v>
      </c>
      <c r="D6" s="50" t="s">
        <v>333</v>
      </c>
      <c r="E6" s="50" t="s">
        <v>334</v>
      </c>
    </row>
    <row r="7" spans="1:5" ht="20.100000000000001" customHeight="1">
      <c r="A7" s="193" t="s">
        <v>371</v>
      </c>
      <c r="B7" s="194"/>
      <c r="C7" s="127" t="s">
        <v>418</v>
      </c>
      <c r="D7" s="44"/>
      <c r="E7" s="44"/>
    </row>
    <row r="8" spans="1:5" ht="20.100000000000001" customHeight="1">
      <c r="A8" s="122"/>
      <c r="B8" s="58"/>
      <c r="C8" s="44"/>
      <c r="D8" s="44"/>
      <c r="E8" s="44"/>
    </row>
    <row r="9" spans="1:5" ht="20.100000000000001" customHeight="1">
      <c r="A9" s="122"/>
      <c r="B9" s="58"/>
      <c r="C9" s="114">
        <f t="shared" ref="C9:C16" si="0">SUM(D9:E9)</f>
        <v>0</v>
      </c>
      <c r="D9" s="114">
        <f>SUM(D10:D12)</f>
        <v>0</v>
      </c>
      <c r="E9" s="114">
        <f>SUM(E10:E12)</f>
        <v>0</v>
      </c>
    </row>
    <row r="10" spans="1:5" ht="20.100000000000001" customHeight="1">
      <c r="A10" s="122"/>
      <c r="B10" s="58"/>
      <c r="C10" s="114">
        <f t="shared" si="0"/>
        <v>0</v>
      </c>
      <c r="D10" s="44"/>
      <c r="E10" s="44"/>
    </row>
    <row r="11" spans="1:5" ht="20.100000000000001" customHeight="1">
      <c r="A11" s="122"/>
      <c r="B11" s="58"/>
      <c r="C11" s="114">
        <f t="shared" si="0"/>
        <v>0</v>
      </c>
      <c r="D11" s="44"/>
      <c r="E11" s="44"/>
    </row>
    <row r="12" spans="1:5" ht="20.100000000000001" customHeight="1">
      <c r="A12" s="122"/>
      <c r="B12" s="58"/>
      <c r="C12" s="114">
        <f t="shared" si="0"/>
        <v>0</v>
      </c>
      <c r="D12" s="44"/>
      <c r="E12" s="44"/>
    </row>
    <row r="13" spans="1:5" ht="20.100000000000001" customHeight="1">
      <c r="A13" s="115"/>
      <c r="B13" s="58"/>
      <c r="C13" s="44">
        <f t="shared" si="0"/>
        <v>0</v>
      </c>
      <c r="D13" s="44"/>
      <c r="E13" s="44"/>
    </row>
    <row r="14" spans="1:5" ht="20.100000000000001" customHeight="1">
      <c r="A14" s="115"/>
      <c r="B14" s="58"/>
      <c r="C14" s="44">
        <f t="shared" si="0"/>
        <v>0</v>
      </c>
      <c r="D14" s="44"/>
      <c r="E14" s="44"/>
    </row>
    <row r="15" spans="1:5" ht="20.100000000000001" customHeight="1">
      <c r="A15" s="115"/>
      <c r="B15" s="58"/>
      <c r="C15" s="44">
        <f t="shared" si="0"/>
        <v>0</v>
      </c>
      <c r="D15" s="44"/>
      <c r="E15" s="44"/>
    </row>
    <row r="16" spans="1:5" ht="20.100000000000001" customHeight="1">
      <c r="A16" s="115"/>
      <c r="B16" s="58"/>
      <c r="C16" s="44">
        <f t="shared" si="0"/>
        <v>0</v>
      </c>
      <c r="D16" s="44"/>
      <c r="E16" s="44"/>
    </row>
    <row r="17" spans="1:5" ht="20.25" customHeight="1">
      <c r="A17" s="95" t="s">
        <v>383</v>
      </c>
      <c r="B17" s="38"/>
      <c r="C17" s="38"/>
      <c r="D17" s="38"/>
      <c r="E17" s="38"/>
    </row>
    <row r="18" spans="1:5" ht="20.25" customHeight="1">
      <c r="A18" s="38"/>
      <c r="B18" s="38"/>
      <c r="C18" s="38"/>
      <c r="D18" s="38"/>
      <c r="E18" s="38"/>
    </row>
    <row r="19" spans="1:5" ht="12.75" customHeight="1">
      <c r="A19" s="38"/>
      <c r="B19" s="38"/>
      <c r="C19" s="38"/>
      <c r="E19" s="38"/>
    </row>
    <row r="20" spans="1:5" ht="12.75" customHeight="1">
      <c r="A20" s="38"/>
      <c r="B20" s="38"/>
      <c r="C20" s="38"/>
      <c r="D20" s="38"/>
      <c r="E20" s="38"/>
    </row>
    <row r="21" spans="1:5" ht="12.75" customHeight="1">
      <c r="A21" s="38"/>
      <c r="B21" s="38"/>
      <c r="C21" s="38"/>
      <c r="E21" s="38"/>
    </row>
    <row r="22" spans="1:5" ht="12.75" customHeight="1">
      <c r="A22" s="38"/>
      <c r="B22" s="38"/>
      <c r="D22" s="38"/>
      <c r="E22" s="38"/>
    </row>
    <row r="23" spans="1:5" ht="12.75" customHeight="1">
      <c r="A23" s="38"/>
      <c r="E23" s="38"/>
    </row>
    <row r="24" spans="1:5" ht="12.75" customHeight="1">
      <c r="B24" s="38"/>
    </row>
    <row r="25" spans="1:5" ht="12.75" customHeight="1">
      <c r="B25" s="38"/>
    </row>
    <row r="26" spans="1:5" ht="12.75" customHeight="1">
      <c r="B26" s="38"/>
    </row>
    <row r="27" spans="1:5" ht="12.75" customHeight="1">
      <c r="B27" s="38"/>
    </row>
    <row r="28" spans="1:5" ht="12.75" customHeight="1">
      <c r="B28" s="38"/>
    </row>
    <row r="29" spans="1:5" ht="12.75" customHeight="1">
      <c r="B29" s="38"/>
    </row>
    <row r="31" spans="1:5" ht="12.75" customHeight="1">
      <c r="B31" s="38"/>
    </row>
    <row r="32" spans="1:5" ht="12.75" customHeight="1">
      <c r="B32" s="38"/>
    </row>
    <row r="34" spans="2:4" ht="12.75" customHeight="1">
      <c r="B34" s="38"/>
    </row>
    <row r="35" spans="2:4" ht="12.75" customHeight="1">
      <c r="B35" s="38"/>
    </row>
    <row r="36" spans="2:4" ht="12.75" customHeight="1">
      <c r="D36" s="38"/>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topLeftCell="A4" workbookViewId="0">
      <selection activeCell="A8" sqref="A8"/>
    </sheetView>
  </sheetViews>
  <sheetFormatPr defaultColWidth="6.875" defaultRowHeight="20.100000000000001" customHeight="1"/>
  <cols>
    <col min="1" max="1" width="34.5" style="31" customWidth="1"/>
    <col min="2" max="2" width="27.625" style="31" customWidth="1"/>
    <col min="3" max="3" width="34.5" style="130" customWidth="1"/>
    <col min="4" max="4" width="27.875" style="31" customWidth="1"/>
    <col min="5" max="159" width="6.75" style="31" customWidth="1"/>
    <col min="160" max="256" width="6.875" style="31"/>
    <col min="257" max="260" width="34.5" style="31" customWidth="1"/>
    <col min="261" max="415" width="6.75" style="31" customWidth="1"/>
    <col min="416" max="512" width="6.875" style="31"/>
    <col min="513" max="516" width="34.5" style="31" customWidth="1"/>
    <col min="517" max="671" width="6.75" style="31" customWidth="1"/>
    <col min="672" max="768" width="6.875" style="31"/>
    <col min="769" max="772" width="34.5" style="31" customWidth="1"/>
    <col min="773" max="927" width="6.75" style="31" customWidth="1"/>
    <col min="928" max="1024" width="6.875" style="31"/>
    <col min="1025" max="1028" width="34.5" style="31" customWidth="1"/>
    <col min="1029" max="1183" width="6.75" style="31" customWidth="1"/>
    <col min="1184" max="1280" width="6.875" style="31"/>
    <col min="1281" max="1284" width="34.5" style="31" customWidth="1"/>
    <col min="1285" max="1439" width="6.75" style="31" customWidth="1"/>
    <col min="1440" max="1536" width="6.875" style="31"/>
    <col min="1537" max="1540" width="34.5" style="31" customWidth="1"/>
    <col min="1541" max="1695" width="6.75" style="31" customWidth="1"/>
    <col min="1696" max="1792" width="6.875" style="31"/>
    <col min="1793" max="1796" width="34.5" style="31" customWidth="1"/>
    <col min="1797" max="1951" width="6.75" style="31" customWidth="1"/>
    <col min="1952" max="2048" width="6.875" style="31"/>
    <col min="2049" max="2052" width="34.5" style="31" customWidth="1"/>
    <col min="2053" max="2207" width="6.75" style="31" customWidth="1"/>
    <col min="2208" max="2304" width="6.875" style="31"/>
    <col min="2305" max="2308" width="34.5" style="31" customWidth="1"/>
    <col min="2309" max="2463" width="6.75" style="31" customWidth="1"/>
    <col min="2464" max="2560" width="6.875" style="31"/>
    <col min="2561" max="2564" width="34.5" style="31" customWidth="1"/>
    <col min="2565" max="2719" width="6.75" style="31" customWidth="1"/>
    <col min="2720" max="2816" width="6.875" style="31"/>
    <col min="2817" max="2820" width="34.5" style="31" customWidth="1"/>
    <col min="2821" max="2975" width="6.75" style="31" customWidth="1"/>
    <col min="2976" max="3072" width="6.875" style="31"/>
    <col min="3073" max="3076" width="34.5" style="31" customWidth="1"/>
    <col min="3077" max="3231" width="6.75" style="31" customWidth="1"/>
    <col min="3232" max="3328" width="6.875" style="31"/>
    <col min="3329" max="3332" width="34.5" style="31" customWidth="1"/>
    <col min="3333" max="3487" width="6.75" style="31" customWidth="1"/>
    <col min="3488" max="3584" width="6.875" style="31"/>
    <col min="3585" max="3588" width="34.5" style="31" customWidth="1"/>
    <col min="3589" max="3743" width="6.75" style="31" customWidth="1"/>
    <col min="3744" max="3840" width="6.875" style="31"/>
    <col min="3841" max="3844" width="34.5" style="31" customWidth="1"/>
    <col min="3845" max="3999" width="6.75" style="31" customWidth="1"/>
    <col min="4000" max="4096" width="6.875" style="31"/>
    <col min="4097" max="4100" width="34.5" style="31" customWidth="1"/>
    <col min="4101" max="4255" width="6.75" style="31" customWidth="1"/>
    <col min="4256" max="4352" width="6.875" style="31"/>
    <col min="4353" max="4356" width="34.5" style="31" customWidth="1"/>
    <col min="4357" max="4511" width="6.75" style="31" customWidth="1"/>
    <col min="4512" max="4608" width="6.875" style="31"/>
    <col min="4609" max="4612" width="34.5" style="31" customWidth="1"/>
    <col min="4613" max="4767" width="6.75" style="31" customWidth="1"/>
    <col min="4768" max="4864" width="6.875" style="31"/>
    <col min="4865" max="4868" width="34.5" style="31" customWidth="1"/>
    <col min="4869" max="5023" width="6.75" style="31" customWidth="1"/>
    <col min="5024" max="5120" width="6.875" style="31"/>
    <col min="5121" max="5124" width="34.5" style="31" customWidth="1"/>
    <col min="5125" max="5279" width="6.75" style="31" customWidth="1"/>
    <col min="5280" max="5376" width="6.875" style="31"/>
    <col min="5377" max="5380" width="34.5" style="31" customWidth="1"/>
    <col min="5381" max="5535" width="6.75" style="31" customWidth="1"/>
    <col min="5536" max="5632" width="6.875" style="31"/>
    <col min="5633" max="5636" width="34.5" style="31" customWidth="1"/>
    <col min="5637" max="5791" width="6.75" style="31" customWidth="1"/>
    <col min="5792" max="5888" width="6.875" style="31"/>
    <col min="5889" max="5892" width="34.5" style="31" customWidth="1"/>
    <col min="5893" max="6047" width="6.75" style="31" customWidth="1"/>
    <col min="6048" max="6144" width="6.875" style="31"/>
    <col min="6145" max="6148" width="34.5" style="31" customWidth="1"/>
    <col min="6149" max="6303" width="6.75" style="31" customWidth="1"/>
    <col min="6304" max="6400" width="6.875" style="31"/>
    <col min="6401" max="6404" width="34.5" style="31" customWidth="1"/>
    <col min="6405" max="6559" width="6.75" style="31" customWidth="1"/>
    <col min="6560" max="6656" width="6.875" style="31"/>
    <col min="6657" max="6660" width="34.5" style="31" customWidth="1"/>
    <col min="6661" max="6815" width="6.75" style="31" customWidth="1"/>
    <col min="6816" max="6912" width="6.875" style="31"/>
    <col min="6913" max="6916" width="34.5" style="31" customWidth="1"/>
    <col min="6917" max="7071" width="6.75" style="31" customWidth="1"/>
    <col min="7072" max="7168" width="6.875" style="31"/>
    <col min="7169" max="7172" width="34.5" style="31" customWidth="1"/>
    <col min="7173" max="7327" width="6.75" style="31" customWidth="1"/>
    <col min="7328" max="7424" width="6.875" style="31"/>
    <col min="7425" max="7428" width="34.5" style="31" customWidth="1"/>
    <col min="7429" max="7583" width="6.75" style="31" customWidth="1"/>
    <col min="7584" max="7680" width="6.875" style="31"/>
    <col min="7681" max="7684" width="34.5" style="31" customWidth="1"/>
    <col min="7685" max="7839" width="6.75" style="31" customWidth="1"/>
    <col min="7840" max="7936" width="6.875" style="31"/>
    <col min="7937" max="7940" width="34.5" style="31" customWidth="1"/>
    <col min="7941" max="8095" width="6.75" style="31" customWidth="1"/>
    <col min="8096" max="8192" width="6.875" style="31"/>
    <col min="8193" max="8196" width="34.5" style="31" customWidth="1"/>
    <col min="8197" max="8351" width="6.75" style="31" customWidth="1"/>
    <col min="8352" max="8448" width="6.875" style="31"/>
    <col min="8449" max="8452" width="34.5" style="31" customWidth="1"/>
    <col min="8453" max="8607" width="6.75" style="31" customWidth="1"/>
    <col min="8608" max="8704" width="6.875" style="31"/>
    <col min="8705" max="8708" width="34.5" style="31" customWidth="1"/>
    <col min="8709" max="8863" width="6.75" style="31" customWidth="1"/>
    <col min="8864" max="8960" width="6.875" style="31"/>
    <col min="8961" max="8964" width="34.5" style="31" customWidth="1"/>
    <col min="8965" max="9119" width="6.75" style="31" customWidth="1"/>
    <col min="9120" max="9216" width="6.875" style="31"/>
    <col min="9217" max="9220" width="34.5" style="31" customWidth="1"/>
    <col min="9221" max="9375" width="6.75" style="31" customWidth="1"/>
    <col min="9376" max="9472" width="6.875" style="31"/>
    <col min="9473" max="9476" width="34.5" style="31" customWidth="1"/>
    <col min="9477" max="9631" width="6.75" style="31" customWidth="1"/>
    <col min="9632" max="9728" width="6.875" style="31"/>
    <col min="9729" max="9732" width="34.5" style="31" customWidth="1"/>
    <col min="9733" max="9887" width="6.75" style="31" customWidth="1"/>
    <col min="9888" max="9984" width="6.875" style="31"/>
    <col min="9985" max="9988" width="34.5" style="31" customWidth="1"/>
    <col min="9989" max="10143" width="6.75" style="31" customWidth="1"/>
    <col min="10144" max="10240" width="6.875" style="31"/>
    <col min="10241" max="10244" width="34.5" style="31" customWidth="1"/>
    <col min="10245" max="10399" width="6.75" style="31" customWidth="1"/>
    <col min="10400" max="10496" width="6.875" style="31"/>
    <col min="10497" max="10500" width="34.5" style="31" customWidth="1"/>
    <col min="10501" max="10655" width="6.75" style="31" customWidth="1"/>
    <col min="10656" max="10752" width="6.875" style="31"/>
    <col min="10753" max="10756" width="34.5" style="31" customWidth="1"/>
    <col min="10757" max="10911" width="6.75" style="31" customWidth="1"/>
    <col min="10912" max="11008" width="6.875" style="31"/>
    <col min="11009" max="11012" width="34.5" style="31" customWidth="1"/>
    <col min="11013" max="11167" width="6.75" style="31" customWidth="1"/>
    <col min="11168" max="11264" width="6.875" style="31"/>
    <col min="11265" max="11268" width="34.5" style="31" customWidth="1"/>
    <col min="11269" max="11423" width="6.75" style="31" customWidth="1"/>
    <col min="11424" max="11520" width="6.875" style="31"/>
    <col min="11521" max="11524" width="34.5" style="31" customWidth="1"/>
    <col min="11525" max="11679" width="6.75" style="31" customWidth="1"/>
    <col min="11680" max="11776" width="6.875" style="31"/>
    <col min="11777" max="11780" width="34.5" style="31" customWidth="1"/>
    <col min="11781" max="11935" width="6.75" style="31" customWidth="1"/>
    <col min="11936" max="12032" width="6.875" style="31"/>
    <col min="12033" max="12036" width="34.5" style="31" customWidth="1"/>
    <col min="12037" max="12191" width="6.75" style="31" customWidth="1"/>
    <col min="12192" max="12288" width="6.875" style="31"/>
    <col min="12289" max="12292" width="34.5" style="31" customWidth="1"/>
    <col min="12293" max="12447" width="6.75" style="31" customWidth="1"/>
    <col min="12448" max="12544" width="6.875" style="31"/>
    <col min="12545" max="12548" width="34.5" style="31" customWidth="1"/>
    <col min="12549" max="12703" width="6.75" style="31" customWidth="1"/>
    <col min="12704" max="12800" width="6.875" style="31"/>
    <col min="12801" max="12804" width="34.5" style="31" customWidth="1"/>
    <col min="12805" max="12959" width="6.75" style="31" customWidth="1"/>
    <col min="12960" max="13056" width="6.875" style="31"/>
    <col min="13057" max="13060" width="34.5" style="31" customWidth="1"/>
    <col min="13061" max="13215" width="6.75" style="31" customWidth="1"/>
    <col min="13216" max="13312" width="6.875" style="31"/>
    <col min="13313" max="13316" width="34.5" style="31" customWidth="1"/>
    <col min="13317" max="13471" width="6.75" style="31" customWidth="1"/>
    <col min="13472" max="13568" width="6.875" style="31"/>
    <col min="13569" max="13572" width="34.5" style="31" customWidth="1"/>
    <col min="13573" max="13727" width="6.75" style="31" customWidth="1"/>
    <col min="13728" max="13824" width="6.875" style="31"/>
    <col min="13825" max="13828" width="34.5" style="31" customWidth="1"/>
    <col min="13829" max="13983" width="6.75" style="31" customWidth="1"/>
    <col min="13984" max="14080" width="6.875" style="31"/>
    <col min="14081" max="14084" width="34.5" style="31" customWidth="1"/>
    <col min="14085" max="14239" width="6.75" style="31" customWidth="1"/>
    <col min="14240" max="14336" width="6.875" style="31"/>
    <col min="14337" max="14340" width="34.5" style="31" customWidth="1"/>
    <col min="14341" max="14495" width="6.75" style="31" customWidth="1"/>
    <col min="14496" max="14592" width="6.875" style="31"/>
    <col min="14593" max="14596" width="34.5" style="31" customWidth="1"/>
    <col min="14597" max="14751" width="6.75" style="31" customWidth="1"/>
    <col min="14752" max="14848" width="6.875" style="31"/>
    <col min="14849" max="14852" width="34.5" style="31" customWidth="1"/>
    <col min="14853" max="15007" width="6.75" style="31" customWidth="1"/>
    <col min="15008" max="15104" width="6.875" style="31"/>
    <col min="15105" max="15108" width="34.5" style="31" customWidth="1"/>
    <col min="15109" max="15263" width="6.75" style="31" customWidth="1"/>
    <col min="15264" max="15360" width="6.875" style="31"/>
    <col min="15361" max="15364" width="34.5" style="31" customWidth="1"/>
    <col min="15365" max="15519" width="6.75" style="31" customWidth="1"/>
    <col min="15520" max="15616" width="6.875" style="31"/>
    <col min="15617" max="15620" width="34.5" style="31" customWidth="1"/>
    <col min="15621" max="15775" width="6.75" style="31" customWidth="1"/>
    <col min="15776" max="15872" width="6.875" style="31"/>
    <col min="15873" max="15876" width="34.5" style="31" customWidth="1"/>
    <col min="15877" max="16031" width="6.75" style="31" customWidth="1"/>
    <col min="16032" max="16128" width="6.875" style="31"/>
    <col min="16129" max="16132" width="34.5" style="31" customWidth="1"/>
    <col min="16133" max="16287" width="6.75" style="31" customWidth="1"/>
    <col min="16288" max="16384" width="6.875" style="31"/>
  </cols>
  <sheetData>
    <row r="1" spans="1:251" ht="20.100000000000001" customHeight="1">
      <c r="A1" s="30" t="s">
        <v>380</v>
      </c>
      <c r="B1" s="59"/>
      <c r="C1" s="60"/>
      <c r="D1" s="54"/>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row>
    <row r="2" spans="1:251" ht="38.25" customHeight="1">
      <c r="A2" s="61" t="s">
        <v>635</v>
      </c>
      <c r="B2" s="62"/>
      <c r="C2" s="63"/>
      <c r="D2" s="62"/>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row>
    <row r="3" spans="1:251" ht="12.75" customHeight="1">
      <c r="A3" s="62"/>
      <c r="B3" s="62"/>
      <c r="C3" s="63"/>
      <c r="D3" s="62"/>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row>
    <row r="4" spans="1:251" ht="20.100000000000001" customHeight="1">
      <c r="A4" s="34"/>
      <c r="B4" s="64"/>
      <c r="C4" s="65"/>
      <c r="D4" s="49" t="s">
        <v>311</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row>
    <row r="5" spans="1:251" ht="23.25" customHeight="1">
      <c r="A5" s="192" t="s">
        <v>312</v>
      </c>
      <c r="B5" s="192"/>
      <c r="C5" s="192" t="s">
        <v>313</v>
      </c>
      <c r="D5" s="192"/>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row>
    <row r="6" spans="1:251" ht="24" customHeight="1">
      <c r="A6" s="37" t="s">
        <v>314</v>
      </c>
      <c r="B6" s="66" t="s">
        <v>315</v>
      </c>
      <c r="C6" s="126" t="s">
        <v>314</v>
      </c>
      <c r="D6" s="37" t="s">
        <v>315</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row>
    <row r="7" spans="1:251" ht="20.100000000000001" customHeight="1">
      <c r="A7" s="67" t="s">
        <v>417</v>
      </c>
      <c r="B7" s="114">
        <f>'1 财政拨款收支总表'!B8</f>
        <v>1569.1</v>
      </c>
      <c r="C7" s="128" t="s">
        <v>367</v>
      </c>
      <c r="D7" s="68">
        <f>'1 财政拨款收支总表'!E8</f>
        <v>726.91</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row>
    <row r="8" spans="1:251" ht="20.100000000000001" customHeight="1">
      <c r="A8" s="69" t="s">
        <v>344</v>
      </c>
      <c r="B8" s="114">
        <f>'1 财政拨款收支总表'!B10</f>
        <v>0</v>
      </c>
      <c r="C8" s="155" t="s">
        <v>628</v>
      </c>
      <c r="D8" s="68">
        <f>'1 财政拨款收支总表'!E9</f>
        <v>5</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row>
    <row r="9" spans="1:251" ht="20.100000000000001" customHeight="1">
      <c r="A9" s="72" t="s">
        <v>345</v>
      </c>
      <c r="B9" s="114">
        <f>'1 财政拨款收支总表'!B11</f>
        <v>0</v>
      </c>
      <c r="C9" s="155" t="s">
        <v>385</v>
      </c>
      <c r="D9" s="68">
        <f>'1 财政拨款收支总表'!E10</f>
        <v>41.49</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row>
    <row r="10" spans="1:251" ht="20.100000000000001" customHeight="1">
      <c r="A10" s="73" t="s">
        <v>358</v>
      </c>
      <c r="B10" s="74"/>
      <c r="C10" s="70" t="s">
        <v>419</v>
      </c>
      <c r="D10" s="68">
        <f>'1 财政拨款收支总表'!E11</f>
        <v>15</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row>
    <row r="11" spans="1:251" ht="20.100000000000001" customHeight="1">
      <c r="A11" s="73" t="s">
        <v>359</v>
      </c>
      <c r="B11" s="74"/>
      <c r="C11" s="75" t="s">
        <v>386</v>
      </c>
      <c r="D11" s="68">
        <f>'1 财政拨款收支总表'!E12</f>
        <v>210.49</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row>
    <row r="12" spans="1:251" ht="20.100000000000001" customHeight="1">
      <c r="A12" s="73" t="s">
        <v>360</v>
      </c>
      <c r="B12" s="44"/>
      <c r="C12" s="75" t="s">
        <v>368</v>
      </c>
      <c r="D12" s="68">
        <f>'1 财政拨款收支总表'!E13</f>
        <v>31.19</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row>
    <row r="13" spans="1:251" ht="20.100000000000001" customHeight="1">
      <c r="A13" s="73"/>
      <c r="B13" s="76"/>
      <c r="C13" s="75" t="s">
        <v>369</v>
      </c>
      <c r="D13" s="68">
        <f>'1 财政拨款收支总表'!E14</f>
        <v>144.38</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row>
    <row r="14" spans="1:251" ht="20.100000000000001" customHeight="1">
      <c r="A14" s="73"/>
      <c r="B14" s="76"/>
      <c r="C14" s="70" t="s">
        <v>363</v>
      </c>
      <c r="D14" s="68">
        <f>'1 财政拨款收支总表'!E15</f>
        <v>60</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row>
    <row r="15" spans="1:251" ht="20.100000000000001" customHeight="1">
      <c r="A15" s="73"/>
      <c r="B15" s="46"/>
      <c r="C15" s="70" t="s">
        <v>364</v>
      </c>
      <c r="D15" s="68">
        <f>'1 财政拨款收支总表'!E16</f>
        <v>304.98</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row>
    <row r="16" spans="1:251" ht="20.100000000000001" customHeight="1">
      <c r="A16" s="73"/>
      <c r="B16" s="46"/>
      <c r="C16" s="70" t="s">
        <v>387</v>
      </c>
      <c r="D16" s="68">
        <f>'1 财政拨款收支总表'!E17</f>
        <v>29.66</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row>
    <row r="17" spans="1:251" ht="20.100000000000001" customHeight="1">
      <c r="A17" s="73"/>
      <c r="B17" s="46"/>
      <c r="C17" s="70"/>
      <c r="D17" s="71"/>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row>
    <row r="18" spans="1:251" ht="20.100000000000001" customHeight="1">
      <c r="A18" s="73"/>
      <c r="B18" s="46"/>
      <c r="C18" s="70"/>
      <c r="D18" s="71"/>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row>
    <row r="19" spans="1:251" ht="20.100000000000001" customHeight="1">
      <c r="A19" s="79" t="s">
        <v>346</v>
      </c>
      <c r="B19" s="117">
        <f>SUM(B7:B12)</f>
        <v>1569.1</v>
      </c>
      <c r="C19" s="97" t="s">
        <v>347</v>
      </c>
      <c r="D19" s="119">
        <f>SUM(D7:D18)</f>
        <v>1569.1000000000001</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row>
    <row r="20" spans="1:251" ht="20.100000000000001" customHeight="1">
      <c r="A20" s="73" t="s">
        <v>348</v>
      </c>
      <c r="B20" s="80"/>
      <c r="C20" s="70" t="s">
        <v>349</v>
      </c>
      <c r="D20" s="119">
        <f>B22-D19</f>
        <v>0</v>
      </c>
      <c r="E20" s="38"/>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row>
    <row r="21" spans="1:251" ht="20.100000000000001" customHeight="1">
      <c r="A21" s="73" t="s">
        <v>350</v>
      </c>
      <c r="B21" s="44"/>
      <c r="C21" s="75"/>
      <c r="D21" s="78"/>
      <c r="E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row>
    <row r="22" spans="1:251" ht="20.100000000000001" customHeight="1">
      <c r="A22" s="81" t="s">
        <v>351</v>
      </c>
      <c r="B22" s="118">
        <f>SUM(B19:B21)</f>
        <v>1569.1</v>
      </c>
      <c r="C22" s="77" t="s">
        <v>352</v>
      </c>
      <c r="D22" s="119">
        <f>SUM(D19:D20)</f>
        <v>1569.1000000000001</v>
      </c>
      <c r="E22" s="38"/>
    </row>
    <row r="29" spans="1:251" ht="20.100000000000001" customHeight="1">
      <c r="C29" s="129"/>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69"/>
  <sheetViews>
    <sheetView showGridLines="0" showZeros="0" topLeftCell="A13" workbookViewId="0">
      <selection activeCell="E15" sqref="E15"/>
    </sheetView>
  </sheetViews>
  <sheetFormatPr defaultColWidth="6.875" defaultRowHeight="12.75" customHeight="1"/>
  <cols>
    <col min="1" max="1" width="11.875" style="31" customWidth="1"/>
    <col min="2" max="2" width="31.125" style="31" customWidth="1"/>
    <col min="3" max="12" width="12.625" style="31" customWidth="1"/>
    <col min="13" max="256" width="6.875" style="31"/>
    <col min="257" max="257" width="9.25" style="31" customWidth="1"/>
    <col min="258" max="258" width="44.625" style="31" customWidth="1"/>
    <col min="259" max="268" width="12.625" style="31" customWidth="1"/>
    <col min="269" max="512" width="6.875" style="31"/>
    <col min="513" max="513" width="9.25" style="31" customWidth="1"/>
    <col min="514" max="514" width="44.625" style="31" customWidth="1"/>
    <col min="515" max="524" width="12.625" style="31" customWidth="1"/>
    <col min="525" max="768" width="6.875" style="31"/>
    <col min="769" max="769" width="9.25" style="31" customWidth="1"/>
    <col min="770" max="770" width="44.625" style="31" customWidth="1"/>
    <col min="771" max="780" width="12.625" style="31" customWidth="1"/>
    <col min="781" max="1024" width="6.875" style="31"/>
    <col min="1025" max="1025" width="9.25" style="31" customWidth="1"/>
    <col min="1026" max="1026" width="44.625" style="31" customWidth="1"/>
    <col min="1027" max="1036" width="12.625" style="31" customWidth="1"/>
    <col min="1037" max="1280" width="6.875" style="31"/>
    <col min="1281" max="1281" width="9.25" style="31" customWidth="1"/>
    <col min="1282" max="1282" width="44.625" style="31" customWidth="1"/>
    <col min="1283" max="1292" width="12.625" style="31" customWidth="1"/>
    <col min="1293" max="1536" width="6.875" style="31"/>
    <col min="1537" max="1537" width="9.25" style="31" customWidth="1"/>
    <col min="1538" max="1538" width="44.625" style="31" customWidth="1"/>
    <col min="1539" max="1548" width="12.625" style="31" customWidth="1"/>
    <col min="1549" max="1792" width="6.875" style="31"/>
    <col min="1793" max="1793" width="9.25" style="31" customWidth="1"/>
    <col min="1794" max="1794" width="44.625" style="31" customWidth="1"/>
    <col min="1795" max="1804" width="12.625" style="31" customWidth="1"/>
    <col min="1805" max="2048" width="6.875" style="31"/>
    <col min="2049" max="2049" width="9.25" style="31" customWidth="1"/>
    <col min="2050" max="2050" width="44.625" style="31" customWidth="1"/>
    <col min="2051" max="2060" width="12.625" style="31" customWidth="1"/>
    <col min="2061" max="2304" width="6.875" style="31"/>
    <col min="2305" max="2305" width="9.25" style="31" customWidth="1"/>
    <col min="2306" max="2306" width="44.625" style="31" customWidth="1"/>
    <col min="2307" max="2316" width="12.625" style="31" customWidth="1"/>
    <col min="2317" max="2560" width="6.875" style="31"/>
    <col min="2561" max="2561" width="9.25" style="31" customWidth="1"/>
    <col min="2562" max="2562" width="44.625" style="31" customWidth="1"/>
    <col min="2563" max="2572" width="12.625" style="31" customWidth="1"/>
    <col min="2573" max="2816" width="6.875" style="31"/>
    <col min="2817" max="2817" width="9.25" style="31" customWidth="1"/>
    <col min="2818" max="2818" width="44.625" style="31" customWidth="1"/>
    <col min="2819" max="2828" width="12.625" style="31" customWidth="1"/>
    <col min="2829" max="3072" width="6.875" style="31"/>
    <col min="3073" max="3073" width="9.25" style="31" customWidth="1"/>
    <col min="3074" max="3074" width="44.625" style="31" customWidth="1"/>
    <col min="3075" max="3084" width="12.625" style="31" customWidth="1"/>
    <col min="3085" max="3328" width="6.875" style="31"/>
    <col min="3329" max="3329" width="9.25" style="31" customWidth="1"/>
    <col min="3330" max="3330" width="44.625" style="31" customWidth="1"/>
    <col min="3331" max="3340" width="12.625" style="31" customWidth="1"/>
    <col min="3341" max="3584" width="6.875" style="31"/>
    <col min="3585" max="3585" width="9.25" style="31" customWidth="1"/>
    <col min="3586" max="3586" width="44.625" style="31" customWidth="1"/>
    <col min="3587" max="3596" width="12.625" style="31" customWidth="1"/>
    <col min="3597" max="3840" width="6.875" style="31"/>
    <col min="3841" max="3841" width="9.25" style="31" customWidth="1"/>
    <col min="3842" max="3842" width="44.625" style="31" customWidth="1"/>
    <col min="3843" max="3852" width="12.625" style="31" customWidth="1"/>
    <col min="3853" max="4096" width="6.875" style="31"/>
    <col min="4097" max="4097" width="9.25" style="31" customWidth="1"/>
    <col min="4098" max="4098" width="44.625" style="31" customWidth="1"/>
    <col min="4099" max="4108" width="12.625" style="31" customWidth="1"/>
    <col min="4109" max="4352" width="6.875" style="31"/>
    <col min="4353" max="4353" width="9.25" style="31" customWidth="1"/>
    <col min="4354" max="4354" width="44.625" style="31" customWidth="1"/>
    <col min="4355" max="4364" width="12.625" style="31" customWidth="1"/>
    <col min="4365" max="4608" width="6.875" style="31"/>
    <col min="4609" max="4609" width="9.25" style="31" customWidth="1"/>
    <col min="4610" max="4610" width="44.625" style="31" customWidth="1"/>
    <col min="4611" max="4620" width="12.625" style="31" customWidth="1"/>
    <col min="4621" max="4864" width="6.875" style="31"/>
    <col min="4865" max="4865" width="9.25" style="31" customWidth="1"/>
    <col min="4866" max="4866" width="44.625" style="31" customWidth="1"/>
    <col min="4867" max="4876" width="12.625" style="31" customWidth="1"/>
    <col min="4877" max="5120" width="6.875" style="31"/>
    <col min="5121" max="5121" width="9.25" style="31" customWidth="1"/>
    <col min="5122" max="5122" width="44.625" style="31" customWidth="1"/>
    <col min="5123" max="5132" width="12.625" style="31" customWidth="1"/>
    <col min="5133" max="5376" width="6.875" style="31"/>
    <col min="5377" max="5377" width="9.25" style="31" customWidth="1"/>
    <col min="5378" max="5378" width="44.625" style="31" customWidth="1"/>
    <col min="5379" max="5388" width="12.625" style="31" customWidth="1"/>
    <col min="5389" max="5632" width="6.875" style="31"/>
    <col min="5633" max="5633" width="9.25" style="31" customWidth="1"/>
    <col min="5634" max="5634" width="44.625" style="31" customWidth="1"/>
    <col min="5635" max="5644" width="12.625" style="31" customWidth="1"/>
    <col min="5645" max="5888" width="6.875" style="31"/>
    <col min="5889" max="5889" width="9.25" style="31" customWidth="1"/>
    <col min="5890" max="5890" width="44.625" style="31" customWidth="1"/>
    <col min="5891" max="5900" width="12.625" style="31" customWidth="1"/>
    <col min="5901" max="6144" width="6.875" style="31"/>
    <col min="6145" max="6145" width="9.25" style="31" customWidth="1"/>
    <col min="6146" max="6146" width="44.625" style="31" customWidth="1"/>
    <col min="6147" max="6156" width="12.625" style="31" customWidth="1"/>
    <col min="6157" max="6400" width="6.875" style="31"/>
    <col min="6401" max="6401" width="9.25" style="31" customWidth="1"/>
    <col min="6402" max="6402" width="44.625" style="31" customWidth="1"/>
    <col min="6403" max="6412" width="12.625" style="31" customWidth="1"/>
    <col min="6413" max="6656" width="6.875" style="31"/>
    <col min="6657" max="6657" width="9.25" style="31" customWidth="1"/>
    <col min="6658" max="6658" width="44.625" style="31" customWidth="1"/>
    <col min="6659" max="6668" width="12.625" style="31" customWidth="1"/>
    <col min="6669" max="6912" width="6.875" style="31"/>
    <col min="6913" max="6913" width="9.25" style="31" customWidth="1"/>
    <col min="6914" max="6914" width="44.625" style="31" customWidth="1"/>
    <col min="6915" max="6924" width="12.625" style="31" customWidth="1"/>
    <col min="6925" max="7168" width="6.875" style="31"/>
    <col min="7169" max="7169" width="9.25" style="31" customWidth="1"/>
    <col min="7170" max="7170" width="44.625" style="31" customWidth="1"/>
    <col min="7171" max="7180" width="12.625" style="31" customWidth="1"/>
    <col min="7181" max="7424" width="6.875" style="31"/>
    <col min="7425" max="7425" width="9.25" style="31" customWidth="1"/>
    <col min="7426" max="7426" width="44.625" style="31" customWidth="1"/>
    <col min="7427" max="7436" width="12.625" style="31" customWidth="1"/>
    <col min="7437" max="7680" width="6.875" style="31"/>
    <col min="7681" max="7681" width="9.25" style="31" customWidth="1"/>
    <col min="7682" max="7682" width="44.625" style="31" customWidth="1"/>
    <col min="7683" max="7692" width="12.625" style="31" customWidth="1"/>
    <col min="7693" max="7936" width="6.875" style="31"/>
    <col min="7937" max="7937" width="9.25" style="31" customWidth="1"/>
    <col min="7938" max="7938" width="44.625" style="31" customWidth="1"/>
    <col min="7939" max="7948" width="12.625" style="31" customWidth="1"/>
    <col min="7949" max="8192" width="6.875" style="31"/>
    <col min="8193" max="8193" width="9.25" style="31" customWidth="1"/>
    <col min="8194" max="8194" width="44.625" style="31" customWidth="1"/>
    <col min="8195" max="8204" width="12.625" style="31" customWidth="1"/>
    <col min="8205" max="8448" width="6.875" style="31"/>
    <col min="8449" max="8449" width="9.25" style="31" customWidth="1"/>
    <col min="8450" max="8450" width="44.625" style="31" customWidth="1"/>
    <col min="8451" max="8460" width="12.625" style="31" customWidth="1"/>
    <col min="8461" max="8704" width="6.875" style="31"/>
    <col min="8705" max="8705" width="9.25" style="31" customWidth="1"/>
    <col min="8706" max="8706" width="44.625" style="31" customWidth="1"/>
    <col min="8707" max="8716" width="12.625" style="31" customWidth="1"/>
    <col min="8717" max="8960" width="6.875" style="31"/>
    <col min="8961" max="8961" width="9.25" style="31" customWidth="1"/>
    <col min="8962" max="8962" width="44.625" style="31" customWidth="1"/>
    <col min="8963" max="8972" width="12.625" style="31" customWidth="1"/>
    <col min="8973" max="9216" width="6.875" style="31"/>
    <col min="9217" max="9217" width="9.25" style="31" customWidth="1"/>
    <col min="9218" max="9218" width="44.625" style="31" customWidth="1"/>
    <col min="9219" max="9228" width="12.625" style="31" customWidth="1"/>
    <col min="9229" max="9472" width="6.875" style="31"/>
    <col min="9473" max="9473" width="9.25" style="31" customWidth="1"/>
    <col min="9474" max="9474" width="44.625" style="31" customWidth="1"/>
    <col min="9475" max="9484" width="12.625" style="31" customWidth="1"/>
    <col min="9485" max="9728" width="6.875" style="31"/>
    <col min="9729" max="9729" width="9.25" style="31" customWidth="1"/>
    <col min="9730" max="9730" width="44.625" style="31" customWidth="1"/>
    <col min="9731" max="9740" width="12.625" style="31" customWidth="1"/>
    <col min="9741" max="9984" width="6.875" style="31"/>
    <col min="9985" max="9985" width="9.25" style="31" customWidth="1"/>
    <col min="9986" max="9986" width="44.625" style="31" customWidth="1"/>
    <col min="9987" max="9996" width="12.625" style="31" customWidth="1"/>
    <col min="9997" max="10240" width="6.875" style="31"/>
    <col min="10241" max="10241" width="9.25" style="31" customWidth="1"/>
    <col min="10242" max="10242" width="44.625" style="31" customWidth="1"/>
    <col min="10243" max="10252" width="12.625" style="31" customWidth="1"/>
    <col min="10253" max="10496" width="6.875" style="31"/>
    <col min="10497" max="10497" width="9.25" style="31" customWidth="1"/>
    <col min="10498" max="10498" width="44.625" style="31" customWidth="1"/>
    <col min="10499" max="10508" width="12.625" style="31" customWidth="1"/>
    <col min="10509" max="10752" width="6.875" style="31"/>
    <col min="10753" max="10753" width="9.25" style="31" customWidth="1"/>
    <col min="10754" max="10754" width="44.625" style="31" customWidth="1"/>
    <col min="10755" max="10764" width="12.625" style="31" customWidth="1"/>
    <col min="10765" max="11008" width="6.875" style="31"/>
    <col min="11009" max="11009" width="9.25" style="31" customWidth="1"/>
    <col min="11010" max="11010" width="44.625" style="31" customWidth="1"/>
    <col min="11011" max="11020" width="12.625" style="31" customWidth="1"/>
    <col min="11021" max="11264" width="6.875" style="31"/>
    <col min="11265" max="11265" width="9.25" style="31" customWidth="1"/>
    <col min="11266" max="11266" width="44.625" style="31" customWidth="1"/>
    <col min="11267" max="11276" width="12.625" style="31" customWidth="1"/>
    <col min="11277" max="11520" width="6.875" style="31"/>
    <col min="11521" max="11521" width="9.25" style="31" customWidth="1"/>
    <col min="11522" max="11522" width="44.625" style="31" customWidth="1"/>
    <col min="11523" max="11532" width="12.625" style="31" customWidth="1"/>
    <col min="11533" max="11776" width="6.875" style="31"/>
    <col min="11777" max="11777" width="9.25" style="31" customWidth="1"/>
    <col min="11778" max="11778" width="44.625" style="31" customWidth="1"/>
    <col min="11779" max="11788" width="12.625" style="31" customWidth="1"/>
    <col min="11789" max="12032" width="6.875" style="31"/>
    <col min="12033" max="12033" width="9.25" style="31" customWidth="1"/>
    <col min="12034" max="12034" width="44.625" style="31" customWidth="1"/>
    <col min="12035" max="12044" width="12.625" style="31" customWidth="1"/>
    <col min="12045" max="12288" width="6.875" style="31"/>
    <col min="12289" max="12289" width="9.25" style="31" customWidth="1"/>
    <col min="12290" max="12290" width="44.625" style="31" customWidth="1"/>
    <col min="12291" max="12300" width="12.625" style="31" customWidth="1"/>
    <col min="12301" max="12544" width="6.875" style="31"/>
    <col min="12545" max="12545" width="9.25" style="31" customWidth="1"/>
    <col min="12546" max="12546" width="44.625" style="31" customWidth="1"/>
    <col min="12547" max="12556" width="12.625" style="31" customWidth="1"/>
    <col min="12557" max="12800" width="6.875" style="31"/>
    <col min="12801" max="12801" width="9.25" style="31" customWidth="1"/>
    <col min="12802" max="12802" width="44.625" style="31" customWidth="1"/>
    <col min="12803" max="12812" width="12.625" style="31" customWidth="1"/>
    <col min="12813" max="13056" width="6.875" style="31"/>
    <col min="13057" max="13057" width="9.25" style="31" customWidth="1"/>
    <col min="13058" max="13058" width="44.625" style="31" customWidth="1"/>
    <col min="13059" max="13068" width="12.625" style="31" customWidth="1"/>
    <col min="13069" max="13312" width="6.875" style="31"/>
    <col min="13313" max="13313" width="9.25" style="31" customWidth="1"/>
    <col min="13314" max="13314" width="44.625" style="31" customWidth="1"/>
    <col min="13315" max="13324" width="12.625" style="31" customWidth="1"/>
    <col min="13325" max="13568" width="6.875" style="31"/>
    <col min="13569" max="13569" width="9.25" style="31" customWidth="1"/>
    <col min="13570" max="13570" width="44.625" style="31" customWidth="1"/>
    <col min="13571" max="13580" width="12.625" style="31" customWidth="1"/>
    <col min="13581" max="13824" width="6.875" style="31"/>
    <col min="13825" max="13825" width="9.25" style="31" customWidth="1"/>
    <col min="13826" max="13826" width="44.625" style="31" customWidth="1"/>
    <col min="13827" max="13836" width="12.625" style="31" customWidth="1"/>
    <col min="13837" max="14080" width="6.875" style="31"/>
    <col min="14081" max="14081" width="9.25" style="31" customWidth="1"/>
    <col min="14082" max="14082" width="44.625" style="31" customWidth="1"/>
    <col min="14083" max="14092" width="12.625" style="31" customWidth="1"/>
    <col min="14093" max="14336" width="6.875" style="31"/>
    <col min="14337" max="14337" width="9.25" style="31" customWidth="1"/>
    <col min="14338" max="14338" width="44.625" style="31" customWidth="1"/>
    <col min="14339" max="14348" width="12.625" style="31" customWidth="1"/>
    <col min="14349" max="14592" width="6.875" style="31"/>
    <col min="14593" max="14593" width="9.25" style="31" customWidth="1"/>
    <col min="14594" max="14594" width="44.625" style="31" customWidth="1"/>
    <col min="14595" max="14604" width="12.625" style="31" customWidth="1"/>
    <col min="14605" max="14848" width="6.875" style="31"/>
    <col min="14849" max="14849" width="9.25" style="31" customWidth="1"/>
    <col min="14850" max="14850" width="44.625" style="31" customWidth="1"/>
    <col min="14851" max="14860" width="12.625" style="31" customWidth="1"/>
    <col min="14861" max="15104" width="6.875" style="31"/>
    <col min="15105" max="15105" width="9.25" style="31" customWidth="1"/>
    <col min="15106" max="15106" width="44.625" style="31" customWidth="1"/>
    <col min="15107" max="15116" width="12.625" style="31" customWidth="1"/>
    <col min="15117" max="15360" width="6.875" style="31"/>
    <col min="15361" max="15361" width="9.25" style="31" customWidth="1"/>
    <col min="15362" max="15362" width="44.625" style="31" customWidth="1"/>
    <col min="15363" max="15372" width="12.625" style="31" customWidth="1"/>
    <col min="15373" max="15616" width="6.875" style="31"/>
    <col min="15617" max="15617" width="9.25" style="31" customWidth="1"/>
    <col min="15618" max="15618" width="44.625" style="31" customWidth="1"/>
    <col min="15619" max="15628" width="12.625" style="31" customWidth="1"/>
    <col min="15629" max="15872" width="6.875" style="31"/>
    <col min="15873" max="15873" width="9.25" style="31" customWidth="1"/>
    <col min="15874" max="15874" width="44.625" style="31" customWidth="1"/>
    <col min="15875" max="15884" width="12.625" style="31" customWidth="1"/>
    <col min="15885" max="16128" width="6.875" style="31"/>
    <col min="16129" max="16129" width="9.25" style="31" customWidth="1"/>
    <col min="16130" max="16130" width="44.625" style="31" customWidth="1"/>
    <col min="16131" max="16140" width="12.625" style="31" customWidth="1"/>
    <col min="16141" max="16384" width="6.875" style="31"/>
  </cols>
  <sheetData>
    <row r="1" spans="1:12" ht="20.100000000000001" customHeight="1">
      <c r="A1" s="30" t="s">
        <v>381</v>
      </c>
      <c r="L1" s="82"/>
    </row>
    <row r="2" spans="1:12" ht="43.5" customHeight="1">
      <c r="A2" s="83" t="s">
        <v>636</v>
      </c>
      <c r="B2" s="84"/>
      <c r="C2" s="84"/>
      <c r="D2" s="84"/>
      <c r="E2" s="84"/>
      <c r="F2" s="84"/>
      <c r="G2" s="84"/>
      <c r="H2" s="84"/>
      <c r="I2" s="84"/>
      <c r="J2" s="84"/>
      <c r="K2" s="84"/>
      <c r="L2" s="84"/>
    </row>
    <row r="3" spans="1:12" ht="20.100000000000001" customHeight="1">
      <c r="A3" s="85"/>
      <c r="B3" s="85"/>
      <c r="C3" s="85"/>
      <c r="D3" s="85"/>
      <c r="E3" s="85"/>
      <c r="F3" s="85"/>
      <c r="G3" s="85"/>
      <c r="H3" s="85"/>
      <c r="I3" s="85"/>
      <c r="J3" s="85"/>
      <c r="K3" s="85"/>
      <c r="L3" s="85"/>
    </row>
    <row r="4" spans="1:12" ht="20.100000000000001" customHeight="1">
      <c r="A4" s="86"/>
      <c r="B4" s="86"/>
      <c r="C4" s="86"/>
      <c r="D4" s="86"/>
      <c r="E4" s="86"/>
      <c r="F4" s="86"/>
      <c r="G4" s="86"/>
      <c r="H4" s="86"/>
      <c r="I4" s="86"/>
      <c r="J4" s="86"/>
      <c r="K4" s="86"/>
      <c r="L4" s="87" t="s">
        <v>311</v>
      </c>
    </row>
    <row r="5" spans="1:12" ht="24" customHeight="1">
      <c r="A5" s="192" t="s">
        <v>353</v>
      </c>
      <c r="B5" s="192"/>
      <c r="C5" s="203" t="s">
        <v>316</v>
      </c>
      <c r="D5" s="201" t="s">
        <v>350</v>
      </c>
      <c r="E5" s="201" t="s">
        <v>354</v>
      </c>
      <c r="F5" s="201" t="s">
        <v>344</v>
      </c>
      <c r="G5" s="201" t="s">
        <v>345</v>
      </c>
      <c r="H5" s="202" t="s">
        <v>358</v>
      </c>
      <c r="I5" s="203"/>
      <c r="J5" s="201" t="s">
        <v>359</v>
      </c>
      <c r="K5" s="201" t="s">
        <v>360</v>
      </c>
      <c r="L5" s="204" t="s">
        <v>348</v>
      </c>
    </row>
    <row r="6" spans="1:12" ht="42" customHeight="1">
      <c r="A6" s="88" t="s">
        <v>330</v>
      </c>
      <c r="B6" s="89" t="s">
        <v>331</v>
      </c>
      <c r="C6" s="199"/>
      <c r="D6" s="199"/>
      <c r="E6" s="199"/>
      <c r="F6" s="199"/>
      <c r="G6" s="199"/>
      <c r="H6" s="96" t="s">
        <v>361</v>
      </c>
      <c r="I6" s="96" t="s">
        <v>384</v>
      </c>
      <c r="J6" s="199"/>
      <c r="K6" s="199"/>
      <c r="L6" s="199"/>
    </row>
    <row r="7" spans="1:12" s="120" customFormat="1" ht="20.100000000000001" customHeight="1">
      <c r="A7" s="193" t="s">
        <v>365</v>
      </c>
      <c r="B7" s="194"/>
      <c r="C7" s="101">
        <f>C8+C16+C19+C24+C27+C38+C42+C47+C50+C53</f>
        <v>1569.097728</v>
      </c>
      <c r="D7" s="123"/>
      <c r="E7" s="101">
        <f>E8+E16+E19+E24+E27+E38+E42+E47+E50+E53</f>
        <v>1569.097728</v>
      </c>
      <c r="F7" s="123"/>
      <c r="G7" s="123"/>
      <c r="H7" s="123"/>
      <c r="I7" s="123"/>
      <c r="J7" s="123"/>
      <c r="K7" s="123"/>
      <c r="L7" s="123"/>
    </row>
    <row r="8" spans="1:12" s="120" customFormat="1" ht="20.100000000000001" customHeight="1">
      <c r="A8" s="157" t="str">
        <f>'2 一般公共预算支出-无上年数'!A8</f>
        <v>201</v>
      </c>
      <c r="B8" s="157" t="str">
        <f>'2 一般公共预算支出-无上年数'!B8</f>
        <v>201-一般公共服务支出</v>
      </c>
      <c r="C8" s="114">
        <f>'2 一般公共预算支出-无上年数'!C8</f>
        <v>726.91</v>
      </c>
      <c r="D8" s="44"/>
      <c r="E8" s="101">
        <f>'2 一般公共预算支出-无上年数'!C8</f>
        <v>726.91</v>
      </c>
      <c r="F8" s="44"/>
      <c r="G8" s="44"/>
      <c r="H8" s="44"/>
      <c r="I8" s="44"/>
      <c r="J8" s="44"/>
      <c r="K8" s="44"/>
      <c r="L8" s="44"/>
    </row>
    <row r="9" spans="1:12" s="120" customFormat="1" ht="20.100000000000001" customHeight="1">
      <c r="A9" s="157" t="s">
        <v>473</v>
      </c>
      <c r="B9" s="157" t="str">
        <f>'2 一般公共预算支出-无上年数'!B9</f>
        <v>20101-人大事务</v>
      </c>
      <c r="C9" s="114">
        <f>'2 一般公共预算支出-无上年数'!C9</f>
        <v>7.44</v>
      </c>
      <c r="D9" s="44"/>
      <c r="E9" s="101">
        <f>'2 一般公共预算支出-无上年数'!C9</f>
        <v>7.44</v>
      </c>
      <c r="F9" s="44"/>
      <c r="G9" s="44"/>
      <c r="H9" s="44"/>
      <c r="I9" s="44"/>
      <c r="J9" s="44"/>
      <c r="K9" s="44"/>
      <c r="L9" s="44"/>
    </row>
    <row r="10" spans="1:12" s="120" customFormat="1" ht="20.100000000000001" customHeight="1">
      <c r="A10" s="157" t="s">
        <v>475</v>
      </c>
      <c r="B10" s="157" t="str">
        <f>'2 一般公共预算支出-无上年数'!B10</f>
        <v>2010108-代表工作</v>
      </c>
      <c r="C10" s="114">
        <f>'2 一般公共预算支出-无上年数'!C10</f>
        <v>7.44</v>
      </c>
      <c r="D10" s="44"/>
      <c r="E10" s="101">
        <f>'2 一般公共预算支出-无上年数'!C10</f>
        <v>7.44</v>
      </c>
      <c r="F10" s="44"/>
      <c r="G10" s="44"/>
      <c r="H10" s="44"/>
      <c r="I10" s="44"/>
      <c r="J10" s="44"/>
      <c r="K10" s="44"/>
      <c r="L10" s="44"/>
    </row>
    <row r="11" spans="1:12" s="120" customFormat="1" ht="20.100000000000001" customHeight="1">
      <c r="A11" s="157" t="s">
        <v>390</v>
      </c>
      <c r="B11" s="157" t="str">
        <f>'2 一般公共预算支出-无上年数'!B11</f>
        <v>20103-政府办公厅（室）及相关机构事务</v>
      </c>
      <c r="C11" s="114">
        <f>'2 一般公共预算支出-无上年数'!C11</f>
        <v>683.54</v>
      </c>
      <c r="D11" s="114"/>
      <c r="E11" s="101">
        <f>'2 一般公共预算支出-无上年数'!C11</f>
        <v>683.54</v>
      </c>
      <c r="F11" s="114">
        <f t="shared" ref="F11:L11" si="0">SUM(F12:F27)</f>
        <v>0</v>
      </c>
      <c r="G11" s="114">
        <f t="shared" si="0"/>
        <v>0</v>
      </c>
      <c r="H11" s="114">
        <f t="shared" si="0"/>
        <v>0</v>
      </c>
      <c r="I11" s="114">
        <f t="shared" si="0"/>
        <v>0</v>
      </c>
      <c r="J11" s="114">
        <f t="shared" si="0"/>
        <v>0</v>
      </c>
      <c r="K11" s="114">
        <f t="shared" si="0"/>
        <v>0</v>
      </c>
      <c r="L11" s="114">
        <f t="shared" si="0"/>
        <v>0</v>
      </c>
    </row>
    <row r="12" spans="1:12" s="120" customFormat="1" ht="20.100000000000001" customHeight="1">
      <c r="A12" s="157" t="s">
        <v>391</v>
      </c>
      <c r="B12" s="157" t="str">
        <f>'2 一般公共预算支出-无上年数'!B12</f>
        <v>2010301-行政运行</v>
      </c>
      <c r="C12" s="114">
        <f>'2 一般公共预算支出-无上年数'!C12</f>
        <v>536.04</v>
      </c>
      <c r="D12" s="44"/>
      <c r="E12" s="101">
        <f>'2 一般公共预算支出-无上年数'!C12</f>
        <v>536.04</v>
      </c>
      <c r="F12" s="44"/>
      <c r="G12" s="44"/>
      <c r="H12" s="44"/>
      <c r="I12" s="44"/>
      <c r="J12" s="44"/>
      <c r="K12" s="44"/>
      <c r="L12" s="44"/>
    </row>
    <row r="13" spans="1:12" s="120" customFormat="1" ht="20.100000000000001" customHeight="1">
      <c r="A13" s="157" t="s">
        <v>479</v>
      </c>
      <c r="B13" s="157" t="str">
        <f>'2 一般公共预算支出-无上年数'!B13</f>
        <v>2010399-其他政府办公厅（室）及相关机构事务支出</v>
      </c>
      <c r="C13" s="114">
        <f>'2 一般公共预算支出-无上年数'!C13</f>
        <v>147.5</v>
      </c>
      <c r="D13" s="44"/>
      <c r="E13" s="101">
        <f>'2 一般公共预算支出-无上年数'!C13</f>
        <v>147.5</v>
      </c>
      <c r="F13" s="44"/>
      <c r="G13" s="44"/>
      <c r="H13" s="44"/>
      <c r="I13" s="44"/>
      <c r="J13" s="44"/>
      <c r="K13" s="44"/>
      <c r="L13" s="44"/>
    </row>
    <row r="14" spans="1:12" s="120" customFormat="1" ht="20.100000000000001" customHeight="1">
      <c r="A14" s="157" t="s">
        <v>481</v>
      </c>
      <c r="B14" s="157" t="str">
        <f>'2 一般公共预算支出-无上年数'!B14</f>
        <v>20132-组织事务</v>
      </c>
      <c r="C14" s="114">
        <f>'2 一般公共预算支出-无上年数'!C14</f>
        <v>35.93</v>
      </c>
      <c r="D14" s="44"/>
      <c r="E14" s="101">
        <f>'2 一般公共预算支出-无上年数'!C14</f>
        <v>35.93</v>
      </c>
      <c r="F14" s="44"/>
      <c r="G14" s="44"/>
      <c r="H14" s="44"/>
      <c r="I14" s="44"/>
      <c r="J14" s="44"/>
      <c r="K14" s="44"/>
      <c r="L14" s="44"/>
    </row>
    <row r="15" spans="1:12" s="120" customFormat="1" ht="20.100000000000001" customHeight="1">
      <c r="A15" s="157" t="s">
        <v>483</v>
      </c>
      <c r="B15" s="157" t="str">
        <f>'2 一般公共预算支出-无上年数'!B15</f>
        <v>2013202-一般行政管理事务</v>
      </c>
      <c r="C15" s="114">
        <f>'2 一般公共预算支出-无上年数'!C15</f>
        <v>35.93</v>
      </c>
      <c r="D15" s="44"/>
      <c r="E15" s="101">
        <f>'2 一般公共预算支出-无上年数'!C15</f>
        <v>35.93</v>
      </c>
      <c r="F15" s="44"/>
      <c r="G15" s="44"/>
      <c r="H15" s="44"/>
      <c r="I15" s="44"/>
      <c r="J15" s="44"/>
      <c r="K15" s="44"/>
      <c r="L15" s="44"/>
    </row>
    <row r="16" spans="1:12" s="120" customFormat="1" ht="20.100000000000001" customHeight="1">
      <c r="A16" s="157" t="s">
        <v>485</v>
      </c>
      <c r="B16" s="157" t="str">
        <f>'2 一般公共预算支出-无上年数'!B16</f>
        <v>203-国防支出</v>
      </c>
      <c r="C16" s="114">
        <f>'2 一般公共预算支出-无上年数'!C16</f>
        <v>5</v>
      </c>
      <c r="D16" s="44"/>
      <c r="E16" s="101">
        <f>'2 一般公共预算支出-无上年数'!C16</f>
        <v>5</v>
      </c>
      <c r="F16" s="44"/>
      <c r="G16" s="44"/>
      <c r="H16" s="44"/>
      <c r="I16" s="44"/>
      <c r="J16" s="44"/>
      <c r="K16" s="44"/>
      <c r="L16" s="44"/>
    </row>
    <row r="17" spans="1:12" s="120" customFormat="1" ht="20.100000000000001" customHeight="1">
      <c r="A17" s="157" t="s">
        <v>487</v>
      </c>
      <c r="B17" s="157" t="str">
        <f>'2 一般公共预算支出-无上年数'!B17</f>
        <v>20306-国防动员</v>
      </c>
      <c r="C17" s="114">
        <f>'2 一般公共预算支出-无上年数'!C17</f>
        <v>5</v>
      </c>
      <c r="D17" s="44"/>
      <c r="E17" s="101">
        <f>'2 一般公共预算支出-无上年数'!C17</f>
        <v>5</v>
      </c>
      <c r="F17" s="44"/>
      <c r="G17" s="44"/>
      <c r="H17" s="44"/>
      <c r="I17" s="44"/>
      <c r="J17" s="44"/>
      <c r="K17" s="44"/>
      <c r="L17" s="44"/>
    </row>
    <row r="18" spans="1:12" s="120" customFormat="1" ht="20.100000000000001" customHeight="1">
      <c r="A18" s="157" t="s">
        <v>489</v>
      </c>
      <c r="B18" s="157" t="str">
        <f>'2 一般公共预算支出-无上年数'!B18</f>
        <v>2030607-民兵</v>
      </c>
      <c r="C18" s="114">
        <f>'2 一般公共预算支出-无上年数'!C18</f>
        <v>5</v>
      </c>
      <c r="D18" s="44"/>
      <c r="E18" s="101">
        <f>'2 一般公共预算支出-无上年数'!C18</f>
        <v>5</v>
      </c>
      <c r="F18" s="44"/>
      <c r="G18" s="44"/>
      <c r="H18" s="44"/>
      <c r="I18" s="44"/>
      <c r="J18" s="44"/>
      <c r="K18" s="44"/>
      <c r="L18" s="44"/>
    </row>
    <row r="19" spans="1:12" s="120" customFormat="1" ht="20.100000000000001" customHeight="1">
      <c r="A19" s="157" t="s">
        <v>491</v>
      </c>
      <c r="B19" s="157" t="str">
        <f>'2 一般公共预算支出-无上年数'!B19</f>
        <v>204-公共安全支出</v>
      </c>
      <c r="C19" s="114">
        <f>'2 一般公共预算支出-无上年数'!C19</f>
        <v>41.49</v>
      </c>
      <c r="D19" s="44"/>
      <c r="E19" s="101">
        <f>'2 一般公共预算支出-无上年数'!C19</f>
        <v>41.49</v>
      </c>
      <c r="F19" s="44"/>
      <c r="G19" s="44"/>
      <c r="H19" s="44"/>
      <c r="I19" s="44"/>
      <c r="J19" s="44"/>
      <c r="K19" s="44"/>
      <c r="L19" s="44"/>
    </row>
    <row r="20" spans="1:12" s="120" customFormat="1" ht="20.100000000000001" customHeight="1">
      <c r="A20" s="157" t="s">
        <v>493</v>
      </c>
      <c r="B20" s="157" t="str">
        <f>'2 一般公共预算支出-无上年数'!B20</f>
        <v>20402-公安</v>
      </c>
      <c r="C20" s="114">
        <f>'2 一般公共预算支出-无上年数'!C20</f>
        <v>7.68</v>
      </c>
      <c r="D20" s="44"/>
      <c r="E20" s="101">
        <f>'2 一般公共预算支出-无上年数'!C20</f>
        <v>7.68</v>
      </c>
      <c r="F20" s="44"/>
      <c r="G20" s="44"/>
      <c r="H20" s="44"/>
      <c r="I20" s="44"/>
      <c r="J20" s="44"/>
      <c r="K20" s="44"/>
      <c r="L20" s="44"/>
    </row>
    <row r="21" spans="1:12" s="120" customFormat="1" ht="20.100000000000001" customHeight="1">
      <c r="A21" s="157" t="s">
        <v>495</v>
      </c>
      <c r="B21" s="157" t="str">
        <f>'2 一般公共预算支出-无上年数'!B21</f>
        <v>2040220-执法办案</v>
      </c>
      <c r="C21" s="114">
        <f>'2 一般公共预算支出-无上年数'!C21</f>
        <v>7.68</v>
      </c>
      <c r="D21" s="44"/>
      <c r="E21" s="101">
        <f>'2 一般公共预算支出-无上年数'!C21</f>
        <v>7.68</v>
      </c>
      <c r="F21" s="44"/>
      <c r="G21" s="44"/>
      <c r="H21" s="44"/>
      <c r="I21" s="44"/>
      <c r="J21" s="44"/>
      <c r="K21" s="44"/>
      <c r="L21" s="44"/>
    </row>
    <row r="22" spans="1:12" s="120" customFormat="1" ht="20.100000000000001" customHeight="1">
      <c r="A22" s="157" t="s">
        <v>497</v>
      </c>
      <c r="B22" s="157" t="str">
        <f>'2 一般公共预算支出-无上年数'!B22</f>
        <v>20499-其他公共安全支出</v>
      </c>
      <c r="C22" s="114">
        <f>'2 一般公共预算支出-无上年数'!C22</f>
        <v>33.81</v>
      </c>
      <c r="D22" s="44"/>
      <c r="E22" s="101">
        <f>'2 一般公共预算支出-无上年数'!C22</f>
        <v>33.81</v>
      </c>
      <c r="F22" s="44"/>
      <c r="G22" s="44"/>
      <c r="H22" s="44"/>
      <c r="I22" s="44"/>
      <c r="J22" s="44"/>
      <c r="K22" s="44"/>
      <c r="L22" s="44"/>
    </row>
    <row r="23" spans="1:12" s="120" customFormat="1" ht="20.100000000000001" customHeight="1">
      <c r="A23" s="157" t="s">
        <v>499</v>
      </c>
      <c r="B23" s="157" t="str">
        <f>'2 一般公共预算支出-无上年数'!B23</f>
        <v>2049999-其他公共安全支出</v>
      </c>
      <c r="C23" s="114">
        <f>'2 一般公共预算支出-无上年数'!C23</f>
        <v>33.81</v>
      </c>
      <c r="D23" s="44"/>
      <c r="E23" s="101">
        <f>'2 一般公共预算支出-无上年数'!C23</f>
        <v>33.81</v>
      </c>
      <c r="F23" s="44"/>
      <c r="G23" s="44"/>
      <c r="H23" s="44"/>
      <c r="I23" s="44"/>
      <c r="J23" s="44"/>
      <c r="K23" s="44"/>
      <c r="L23" s="44"/>
    </row>
    <row r="24" spans="1:12" s="120" customFormat="1" ht="20.100000000000001" customHeight="1">
      <c r="A24" s="157" t="s">
        <v>392</v>
      </c>
      <c r="B24" s="157" t="str">
        <f>'2 一般公共预算支出-无上年数'!B24</f>
        <v>207-文化旅游体育与传媒支出</v>
      </c>
      <c r="C24" s="114">
        <f>'2 一般公共预算支出-无上年数'!C24</f>
        <v>15</v>
      </c>
      <c r="D24" s="44"/>
      <c r="E24" s="101">
        <f>'2 一般公共预算支出-无上年数'!C24</f>
        <v>15</v>
      </c>
      <c r="F24" s="44"/>
      <c r="G24" s="44"/>
      <c r="H24" s="44"/>
      <c r="I24" s="44"/>
      <c r="J24" s="44"/>
      <c r="K24" s="44"/>
      <c r="L24" s="44"/>
    </row>
    <row r="25" spans="1:12" s="120" customFormat="1" ht="20.100000000000001" customHeight="1">
      <c r="A25" s="157" t="s">
        <v>393</v>
      </c>
      <c r="B25" s="157" t="str">
        <f>'2 一般公共预算支出-无上年数'!B25</f>
        <v>20701-文化和旅游</v>
      </c>
      <c r="C25" s="114">
        <f>'2 一般公共预算支出-无上年数'!C25</f>
        <v>15</v>
      </c>
      <c r="D25" s="44"/>
      <c r="E25" s="101">
        <f>'2 一般公共预算支出-无上年数'!C25</f>
        <v>15</v>
      </c>
      <c r="F25" s="44"/>
      <c r="G25" s="44"/>
      <c r="H25" s="44"/>
      <c r="I25" s="44"/>
      <c r="J25" s="44"/>
      <c r="K25" s="44"/>
      <c r="L25" s="44"/>
    </row>
    <row r="26" spans="1:12" s="120" customFormat="1" ht="20.100000000000001" customHeight="1">
      <c r="A26" s="157" t="s">
        <v>394</v>
      </c>
      <c r="B26" s="157" t="str">
        <f>'2 一般公共预算支出-无上年数'!B26</f>
        <v>2070109-群众文化</v>
      </c>
      <c r="C26" s="114">
        <f>'2 一般公共预算支出-无上年数'!C26</f>
        <v>15</v>
      </c>
      <c r="D26" s="44"/>
      <c r="E26" s="101">
        <f>'2 一般公共预算支出-无上年数'!C26</f>
        <v>15</v>
      </c>
      <c r="F26" s="44"/>
      <c r="G26" s="44"/>
      <c r="H26" s="44"/>
      <c r="I26" s="44"/>
      <c r="J26" s="44"/>
      <c r="K26" s="44"/>
      <c r="L26" s="44"/>
    </row>
    <row r="27" spans="1:12" s="120" customFormat="1" ht="21" customHeight="1">
      <c r="A27" s="157" t="s">
        <v>389</v>
      </c>
      <c r="B27" s="157" t="str">
        <f>'2 一般公共预算支出-无上年数'!B27</f>
        <v>208-社会保障和就业支出</v>
      </c>
      <c r="C27" s="114">
        <f>'2 一般公共预算支出-无上年数'!C27</f>
        <v>210.487728</v>
      </c>
      <c r="D27" s="121"/>
      <c r="E27" s="101">
        <f>'2 一般公共预算支出-无上年数'!C27</f>
        <v>210.487728</v>
      </c>
      <c r="F27" s="121"/>
      <c r="G27" s="121"/>
      <c r="H27" s="121"/>
      <c r="I27" s="121"/>
      <c r="J27" s="121"/>
      <c r="K27" s="121"/>
      <c r="L27" s="121"/>
    </row>
    <row r="28" spans="1:12" s="120" customFormat="1" ht="21" customHeight="1">
      <c r="A28" s="157" t="s">
        <v>395</v>
      </c>
      <c r="B28" s="157" t="str">
        <f>'2 一般公共预算支出-无上年数'!B28</f>
        <v>20801-人力资源和社会保障管理事务</v>
      </c>
      <c r="C28" s="114">
        <f>'2 一般公共预算支出-无上年数'!C28</f>
        <v>11.6</v>
      </c>
      <c r="D28" s="121"/>
      <c r="E28" s="101">
        <f>'2 一般公共预算支出-无上年数'!C28</f>
        <v>11.6</v>
      </c>
      <c r="F28" s="121"/>
      <c r="G28" s="121"/>
      <c r="H28" s="121"/>
      <c r="I28" s="121"/>
      <c r="J28" s="121"/>
      <c r="K28" s="121"/>
      <c r="L28" s="121"/>
    </row>
    <row r="29" spans="1:12" s="120" customFormat="1" ht="21" customHeight="1">
      <c r="A29" s="157" t="s">
        <v>506</v>
      </c>
      <c r="B29" s="157" t="str">
        <f>'2 一般公共预算支出-无上年数'!B29</f>
        <v>2080199-其他人力资源和社会保障管理事务支出</v>
      </c>
      <c r="C29" s="114">
        <f>'2 一般公共预算支出-无上年数'!C29</f>
        <v>11.6</v>
      </c>
      <c r="D29" s="121"/>
      <c r="E29" s="101">
        <f>'2 一般公共预算支出-无上年数'!C29</f>
        <v>11.6</v>
      </c>
      <c r="F29" s="121"/>
      <c r="G29" s="121"/>
      <c r="H29" s="121"/>
      <c r="I29" s="121"/>
      <c r="J29" s="121"/>
      <c r="K29" s="121"/>
      <c r="L29" s="121"/>
    </row>
    <row r="30" spans="1:12" s="120" customFormat="1" ht="21" customHeight="1">
      <c r="A30" s="157" t="s">
        <v>396</v>
      </c>
      <c r="B30" s="157" t="str">
        <f>'2 一般公共预算支出-无上年数'!B30</f>
        <v>20802-民政管理事务</v>
      </c>
      <c r="C30" s="114">
        <f>'2 一般公共预算支出-无上年数'!C30</f>
        <v>88.88</v>
      </c>
      <c r="D30" s="121"/>
      <c r="E30" s="101">
        <f>'2 一般公共预算支出-无上年数'!C30</f>
        <v>88.88</v>
      </c>
      <c r="F30" s="121"/>
      <c r="G30" s="121"/>
      <c r="H30" s="121"/>
      <c r="I30" s="121"/>
      <c r="J30" s="121"/>
      <c r="K30" s="121"/>
      <c r="L30" s="121"/>
    </row>
    <row r="31" spans="1:12" s="120" customFormat="1" ht="21" customHeight="1">
      <c r="A31" s="157" t="s">
        <v>397</v>
      </c>
      <c r="B31" s="157" t="str">
        <f>'2 一般公共预算支出-无上年数'!B31</f>
        <v>2080208-基层政权建设和社区治理</v>
      </c>
      <c r="C31" s="114">
        <f>'2 一般公共预算支出-无上年数'!C31</f>
        <v>88.88</v>
      </c>
      <c r="D31" s="121"/>
      <c r="E31" s="101">
        <f>'2 一般公共预算支出-无上年数'!C31</f>
        <v>88.88</v>
      </c>
      <c r="F31" s="121"/>
      <c r="G31" s="121"/>
      <c r="H31" s="121"/>
      <c r="I31" s="121"/>
      <c r="J31" s="121"/>
      <c r="K31" s="121"/>
      <c r="L31" s="121"/>
    </row>
    <row r="32" spans="1:12" s="120" customFormat="1" ht="21" customHeight="1">
      <c r="A32" s="157" t="s">
        <v>398</v>
      </c>
      <c r="B32" s="157" t="str">
        <f>'2 一般公共预算支出-无上年数'!B32</f>
        <v>20805-行政事业单位养老支出</v>
      </c>
      <c r="C32" s="114">
        <f>'2 一般公共预算支出-无上年数'!C32</f>
        <v>101.54772800000001</v>
      </c>
      <c r="D32" s="121"/>
      <c r="E32" s="101">
        <f>'2 一般公共预算支出-无上年数'!C32</f>
        <v>101.54772800000001</v>
      </c>
      <c r="F32" s="121"/>
      <c r="G32" s="121"/>
      <c r="H32" s="121"/>
      <c r="I32" s="121"/>
      <c r="J32" s="121"/>
      <c r="K32" s="121"/>
      <c r="L32" s="121"/>
    </row>
    <row r="33" spans="1:12" s="120" customFormat="1" ht="21" customHeight="1">
      <c r="A33" s="157" t="s">
        <v>511</v>
      </c>
      <c r="B33" s="157" t="str">
        <f>'2 一般公共预算支出-无上年数'!B33</f>
        <v>2080501-行政单位离退休</v>
      </c>
      <c r="C33" s="114">
        <f>'2 一般公共预算支出-无上年数'!C33</f>
        <v>42.56</v>
      </c>
      <c r="D33" s="121"/>
      <c r="E33" s="101">
        <f>'2 一般公共预算支出-无上年数'!C33</f>
        <v>42.56</v>
      </c>
      <c r="F33" s="121"/>
      <c r="G33" s="121"/>
      <c r="H33" s="121"/>
      <c r="I33" s="121"/>
      <c r="J33" s="121"/>
      <c r="K33" s="121"/>
      <c r="L33" s="121"/>
    </row>
    <row r="34" spans="1:12" s="120" customFormat="1" ht="21" customHeight="1">
      <c r="A34" s="157" t="s">
        <v>399</v>
      </c>
      <c r="B34" s="157" t="str">
        <f>'2 一般公共预算支出-无上年数'!B34</f>
        <v>2080505-机关事业单位基本养老保险缴费支出</v>
      </c>
      <c r="C34" s="114">
        <f>'2 一般公共预算支出-无上年数'!C34</f>
        <v>39.325152000000003</v>
      </c>
      <c r="D34" s="121"/>
      <c r="E34" s="101">
        <f>'2 一般公共预算支出-无上年数'!C34</f>
        <v>39.325152000000003</v>
      </c>
      <c r="F34" s="121"/>
      <c r="G34" s="121"/>
      <c r="H34" s="121"/>
      <c r="I34" s="121"/>
      <c r="J34" s="121"/>
      <c r="K34" s="121"/>
      <c r="L34" s="121"/>
    </row>
    <row r="35" spans="1:12" s="120" customFormat="1" ht="21" customHeight="1">
      <c r="A35" s="157" t="s">
        <v>400</v>
      </c>
      <c r="B35" s="157" t="str">
        <f>'2 一般公共预算支出-无上年数'!B35</f>
        <v>2080506-机关事业单位职业年金缴费支出</v>
      </c>
      <c r="C35" s="114">
        <f>'2 一般公共预算支出-无上年数'!C35</f>
        <v>19.662576000000001</v>
      </c>
      <c r="D35" s="121"/>
      <c r="E35" s="101">
        <f>'2 一般公共预算支出-无上年数'!C35</f>
        <v>19.662576000000001</v>
      </c>
      <c r="F35" s="121"/>
      <c r="G35" s="121"/>
      <c r="H35" s="121"/>
      <c r="I35" s="121"/>
      <c r="J35" s="121"/>
      <c r="K35" s="121"/>
      <c r="L35" s="121"/>
    </row>
    <row r="36" spans="1:12" s="120" customFormat="1" ht="21" customHeight="1">
      <c r="A36" s="157" t="s">
        <v>401</v>
      </c>
      <c r="B36" s="157" t="str">
        <f>'2 一般公共预算支出-无上年数'!B36</f>
        <v>20808-抚恤</v>
      </c>
      <c r="C36" s="114">
        <f>'2 一般公共预算支出-无上年数'!C36</f>
        <v>8.4600000000000009</v>
      </c>
      <c r="D36" s="121"/>
      <c r="E36" s="101">
        <f>'2 一般公共预算支出-无上年数'!C36</f>
        <v>8.4600000000000009</v>
      </c>
      <c r="F36" s="121"/>
      <c r="G36" s="121"/>
      <c r="H36" s="121"/>
      <c r="I36" s="121"/>
      <c r="J36" s="121"/>
      <c r="K36" s="121"/>
      <c r="L36" s="121"/>
    </row>
    <row r="37" spans="1:12" s="120" customFormat="1" ht="21" customHeight="1">
      <c r="A37" s="157" t="s">
        <v>402</v>
      </c>
      <c r="B37" s="157" t="str">
        <f>'2 一般公共预算支出-无上年数'!B37</f>
        <v>2080801-死亡抚恤</v>
      </c>
      <c r="C37" s="114">
        <f>'2 一般公共预算支出-无上年数'!C37</f>
        <v>8.4600000000000009</v>
      </c>
      <c r="D37" s="121"/>
      <c r="E37" s="101">
        <f>'2 一般公共预算支出-无上年数'!C37</f>
        <v>8.4600000000000009</v>
      </c>
      <c r="F37" s="121"/>
      <c r="G37" s="121"/>
      <c r="H37" s="121"/>
      <c r="I37" s="121"/>
      <c r="J37" s="121"/>
      <c r="K37" s="121"/>
      <c r="L37" s="121"/>
    </row>
    <row r="38" spans="1:12" s="120" customFormat="1" ht="21" customHeight="1">
      <c r="A38" s="157" t="s">
        <v>403</v>
      </c>
      <c r="B38" s="157" t="str">
        <f>'2 一般公共预算支出-无上年数'!B38</f>
        <v>210-卫生健康支出</v>
      </c>
      <c r="C38" s="114">
        <f>'2 一般公共预算支出-无上年数'!C38</f>
        <v>31.19</v>
      </c>
      <c r="D38" s="121"/>
      <c r="E38" s="101">
        <f>'2 一般公共预算支出-无上年数'!C38</f>
        <v>31.19</v>
      </c>
      <c r="F38" s="121"/>
      <c r="G38" s="121"/>
      <c r="H38" s="121"/>
      <c r="I38" s="121"/>
      <c r="J38" s="121"/>
      <c r="K38" s="121"/>
      <c r="L38" s="121"/>
    </row>
    <row r="39" spans="1:12" s="120" customFormat="1" ht="21" customHeight="1">
      <c r="A39" s="157" t="s">
        <v>404</v>
      </c>
      <c r="B39" s="157" t="str">
        <f>'2 一般公共预算支出-无上年数'!B39</f>
        <v>21011-行政事业单位医疗</v>
      </c>
      <c r="C39" s="114">
        <f>'2 一般公共预算支出-无上年数'!C39</f>
        <v>31.19</v>
      </c>
      <c r="D39" s="121"/>
      <c r="E39" s="101">
        <f>'2 一般公共预算支出-无上年数'!C39</f>
        <v>31.19</v>
      </c>
      <c r="F39" s="121"/>
      <c r="G39" s="121"/>
      <c r="H39" s="121"/>
      <c r="I39" s="121"/>
      <c r="J39" s="121"/>
      <c r="K39" s="121"/>
      <c r="L39" s="121"/>
    </row>
    <row r="40" spans="1:12" s="120" customFormat="1" ht="21" customHeight="1">
      <c r="A40" s="157" t="s">
        <v>405</v>
      </c>
      <c r="B40" s="157" t="str">
        <f>'2 一般公共预算支出-无上年数'!B40</f>
        <v>2101101-行政单位医疗</v>
      </c>
      <c r="C40" s="114">
        <f>'2 一般公共预算支出-无上年数'!C40</f>
        <v>23.35</v>
      </c>
      <c r="D40" s="121"/>
      <c r="E40" s="101">
        <f>'2 一般公共预算支出-无上年数'!C40</f>
        <v>23.35</v>
      </c>
      <c r="F40" s="121"/>
      <c r="G40" s="121"/>
      <c r="H40" s="121"/>
      <c r="I40" s="121"/>
      <c r="J40" s="121"/>
      <c r="K40" s="121"/>
      <c r="L40" s="121"/>
    </row>
    <row r="41" spans="1:12" s="120" customFormat="1" ht="21" customHeight="1">
      <c r="A41" s="157" t="s">
        <v>520</v>
      </c>
      <c r="B41" s="157" t="str">
        <f>'2 一般公共预算支出-无上年数'!B41</f>
        <v>2101199-其他行政事业单位医疗支出</v>
      </c>
      <c r="C41" s="114">
        <f>'2 一般公共预算支出-无上年数'!C41</f>
        <v>7.84</v>
      </c>
      <c r="D41" s="121"/>
      <c r="E41" s="101">
        <f>'2 一般公共预算支出-无上年数'!C41</f>
        <v>7.84</v>
      </c>
      <c r="F41" s="121"/>
      <c r="G41" s="121"/>
      <c r="H41" s="121"/>
      <c r="I41" s="121"/>
      <c r="J41" s="121"/>
      <c r="K41" s="121"/>
      <c r="L41" s="121"/>
    </row>
    <row r="42" spans="1:12" s="120" customFormat="1" ht="21" customHeight="1">
      <c r="A42" s="157" t="s">
        <v>406</v>
      </c>
      <c r="B42" s="157" t="str">
        <f>'2 一般公共预算支出-无上年数'!B42</f>
        <v>211-节能环保支出</v>
      </c>
      <c r="C42" s="114">
        <f>'2 一般公共预算支出-无上年数'!C42</f>
        <v>144.38</v>
      </c>
      <c r="D42" s="121"/>
      <c r="E42" s="101">
        <f>'2 一般公共预算支出-无上年数'!C42</f>
        <v>144.38</v>
      </c>
      <c r="F42" s="121"/>
      <c r="G42" s="121"/>
      <c r="H42" s="121"/>
      <c r="I42" s="121"/>
      <c r="J42" s="121"/>
      <c r="K42" s="121"/>
      <c r="L42" s="121"/>
    </row>
    <row r="43" spans="1:12" s="120" customFormat="1" ht="21" customHeight="1">
      <c r="A43" s="157" t="s">
        <v>523</v>
      </c>
      <c r="B43" s="157" t="str">
        <f>'2 一般公共预算支出-无上年数'!B43</f>
        <v>21103-污染防治</v>
      </c>
      <c r="C43" s="114">
        <f>'2 一般公共预算支出-无上年数'!C43</f>
        <v>94.38</v>
      </c>
      <c r="D43" s="121"/>
      <c r="E43" s="101">
        <f>'2 一般公共预算支出-无上年数'!C43</f>
        <v>94.38</v>
      </c>
      <c r="F43" s="121"/>
      <c r="G43" s="121"/>
      <c r="H43" s="121"/>
      <c r="I43" s="121"/>
      <c r="J43" s="121"/>
      <c r="K43" s="121"/>
      <c r="L43" s="121"/>
    </row>
    <row r="44" spans="1:12" s="120" customFormat="1" ht="21" customHeight="1">
      <c r="A44" s="157" t="s">
        <v>525</v>
      </c>
      <c r="B44" s="157" t="str">
        <f>'2 一般公共预算支出-无上年数'!B44</f>
        <v>2110302-水体</v>
      </c>
      <c r="C44" s="114">
        <f>'2 一般公共预算支出-无上年数'!C44</f>
        <v>94.38</v>
      </c>
      <c r="D44" s="44"/>
      <c r="E44" s="101">
        <f>'2 一般公共预算支出-无上年数'!C44</f>
        <v>94.38</v>
      </c>
      <c r="F44" s="121"/>
      <c r="G44" s="121"/>
      <c r="H44" s="121"/>
      <c r="I44" s="121"/>
      <c r="J44" s="121"/>
      <c r="K44" s="121"/>
      <c r="L44" s="121"/>
    </row>
    <row r="45" spans="1:12" s="120" customFormat="1" ht="21" customHeight="1">
      <c r="A45" s="157" t="s">
        <v>527</v>
      </c>
      <c r="B45" s="157" t="str">
        <f>'2 一般公共预算支出-无上年数'!B45</f>
        <v>21104-自然生态保护</v>
      </c>
      <c r="C45" s="114">
        <f>'2 一般公共预算支出-无上年数'!C45</f>
        <v>50</v>
      </c>
      <c r="D45" s="44"/>
      <c r="E45" s="101">
        <f>'2 一般公共预算支出-无上年数'!C45</f>
        <v>50</v>
      </c>
      <c r="F45" s="121"/>
      <c r="G45" s="121"/>
      <c r="H45" s="121"/>
      <c r="I45" s="121"/>
      <c r="J45" s="121"/>
      <c r="K45" s="121"/>
      <c r="L45" s="121"/>
    </row>
    <row r="46" spans="1:12" s="120" customFormat="1" ht="21" customHeight="1">
      <c r="A46" s="157" t="s">
        <v>529</v>
      </c>
      <c r="B46" s="157" t="str">
        <f>'2 一般公共预算支出-无上年数'!B46</f>
        <v>2110402-农村环境保护</v>
      </c>
      <c r="C46" s="114">
        <f>'2 一般公共预算支出-无上年数'!C46</f>
        <v>50</v>
      </c>
      <c r="D46" s="44"/>
      <c r="E46" s="101">
        <f>'2 一般公共预算支出-无上年数'!C46</f>
        <v>50</v>
      </c>
      <c r="F46" s="121"/>
      <c r="G46" s="121"/>
      <c r="H46" s="121"/>
      <c r="I46" s="121"/>
      <c r="J46" s="121"/>
      <c r="K46" s="121"/>
      <c r="L46" s="121"/>
    </row>
    <row r="47" spans="1:12" s="120" customFormat="1" ht="21" customHeight="1">
      <c r="A47" s="157" t="s">
        <v>407</v>
      </c>
      <c r="B47" s="157" t="str">
        <f>'2 一般公共预算支出-无上年数'!B47</f>
        <v>212-城乡社区支出</v>
      </c>
      <c r="C47" s="114">
        <f>'2 一般公共预算支出-无上年数'!C47</f>
        <v>60</v>
      </c>
      <c r="D47" s="101"/>
      <c r="E47" s="101">
        <f>'2 一般公共预算支出-无上年数'!C47</f>
        <v>60</v>
      </c>
      <c r="F47" s="121"/>
      <c r="G47" s="121"/>
      <c r="H47" s="121"/>
      <c r="I47" s="121"/>
      <c r="J47" s="121"/>
      <c r="K47" s="121"/>
      <c r="L47" s="121"/>
    </row>
    <row r="48" spans="1:12" s="120" customFormat="1" ht="21" customHeight="1">
      <c r="A48" s="157" t="s">
        <v>408</v>
      </c>
      <c r="B48" s="157" t="str">
        <f>'2 一般公共预算支出-无上年数'!B48</f>
        <v>21203-城乡社区公共设施</v>
      </c>
      <c r="C48" s="114">
        <f>'2 一般公共预算支出-无上年数'!C48</f>
        <v>60</v>
      </c>
      <c r="D48" s="101"/>
      <c r="E48" s="101">
        <f>'2 一般公共预算支出-无上年数'!C48</f>
        <v>60</v>
      </c>
      <c r="F48" s="121"/>
      <c r="G48" s="121"/>
      <c r="H48" s="121"/>
      <c r="I48" s="121"/>
      <c r="J48" s="121"/>
      <c r="K48" s="121"/>
      <c r="L48" s="121"/>
    </row>
    <row r="49" spans="1:12" s="120" customFormat="1" ht="21" customHeight="1">
      <c r="A49" s="157" t="s">
        <v>409</v>
      </c>
      <c r="B49" s="157" t="str">
        <f>'2 一般公共预算支出-无上年数'!B49</f>
        <v>2120399-其他城乡社区公共设施支出</v>
      </c>
      <c r="C49" s="114">
        <f>'2 一般公共预算支出-无上年数'!C49</f>
        <v>60</v>
      </c>
      <c r="D49" s="121"/>
      <c r="E49" s="101">
        <f>'2 一般公共预算支出-无上年数'!C49</f>
        <v>60</v>
      </c>
      <c r="F49" s="121"/>
      <c r="G49" s="121"/>
      <c r="H49" s="121"/>
      <c r="I49" s="121"/>
      <c r="J49" s="121"/>
      <c r="K49" s="121"/>
      <c r="L49" s="121"/>
    </row>
    <row r="50" spans="1:12" s="120" customFormat="1" ht="21" customHeight="1">
      <c r="A50" s="157" t="s">
        <v>410</v>
      </c>
      <c r="B50" s="157" t="str">
        <f>'2 一般公共预算支出-无上年数'!B50</f>
        <v>213-农林水支出</v>
      </c>
      <c r="C50" s="114">
        <f>'2 一般公共预算支出-无上年数'!C50</f>
        <v>304.98</v>
      </c>
      <c r="D50" s="44"/>
      <c r="E50" s="101">
        <f>'2 一般公共预算支出-无上年数'!C50</f>
        <v>304.98</v>
      </c>
      <c r="F50" s="121"/>
      <c r="G50" s="121"/>
      <c r="H50" s="121"/>
      <c r="I50" s="121"/>
      <c r="J50" s="121"/>
      <c r="K50" s="121"/>
      <c r="L50" s="121"/>
    </row>
    <row r="51" spans="1:12" s="120" customFormat="1" ht="21" customHeight="1">
      <c r="A51" s="157" t="s">
        <v>411</v>
      </c>
      <c r="B51" s="157" t="str">
        <f>'2 一般公共预算支出-无上年数'!B51</f>
        <v>21307-农村综合改革</v>
      </c>
      <c r="C51" s="114">
        <f>'2 一般公共预算支出-无上年数'!C51</f>
        <v>304.98</v>
      </c>
      <c r="D51" s="121"/>
      <c r="E51" s="101">
        <f>'2 一般公共预算支出-无上年数'!C51</f>
        <v>304.98</v>
      </c>
      <c r="F51" s="121"/>
      <c r="G51" s="121"/>
      <c r="H51" s="121"/>
      <c r="I51" s="121"/>
      <c r="J51" s="121"/>
      <c r="K51" s="121"/>
      <c r="L51" s="121"/>
    </row>
    <row r="52" spans="1:12" s="120" customFormat="1" ht="21" customHeight="1">
      <c r="A52" s="157" t="s">
        <v>412</v>
      </c>
      <c r="B52" s="157" t="str">
        <f>'2 一般公共预算支出-无上年数'!B52</f>
        <v>2130705-对村民委员会和村党支部的补助</v>
      </c>
      <c r="C52" s="114">
        <f>'2 一般公共预算支出-无上年数'!C52</f>
        <v>304.98</v>
      </c>
      <c r="D52" s="121"/>
      <c r="E52" s="101">
        <f>'2 一般公共预算支出-无上年数'!C52</f>
        <v>304.98</v>
      </c>
      <c r="F52" s="121"/>
      <c r="G52" s="121"/>
      <c r="H52" s="121"/>
      <c r="I52" s="121"/>
      <c r="J52" s="121"/>
      <c r="K52" s="121"/>
      <c r="L52" s="121"/>
    </row>
    <row r="53" spans="1:12" s="120" customFormat="1" ht="21" customHeight="1">
      <c r="A53" s="157" t="s">
        <v>413</v>
      </c>
      <c r="B53" s="157" t="str">
        <f>'2 一般公共预算支出-无上年数'!B53</f>
        <v>221-住房保障支出</v>
      </c>
      <c r="C53" s="114">
        <f>'2 一般公共预算支出-无上年数'!C53</f>
        <v>29.66</v>
      </c>
      <c r="D53" s="121"/>
      <c r="E53" s="101">
        <f>'2 一般公共预算支出-无上年数'!C53</f>
        <v>29.66</v>
      </c>
      <c r="F53" s="121"/>
      <c r="G53" s="121"/>
      <c r="H53" s="121"/>
      <c r="I53" s="121"/>
      <c r="J53" s="121"/>
      <c r="K53" s="121"/>
      <c r="L53" s="121"/>
    </row>
    <row r="54" spans="1:12" ht="21" customHeight="1">
      <c r="A54" s="157" t="s">
        <v>414</v>
      </c>
      <c r="B54" s="157" t="str">
        <f>'2 一般公共预算支出-无上年数'!B54</f>
        <v>22102-住房改革支出</v>
      </c>
      <c r="C54" s="114">
        <f>'2 一般公共预算支出-无上年数'!C54</f>
        <v>29.66</v>
      </c>
      <c r="D54" s="172"/>
      <c r="E54" s="101">
        <f>'2 一般公共预算支出-无上年数'!C54</f>
        <v>29.66</v>
      </c>
      <c r="F54" s="172"/>
      <c r="G54" s="172"/>
      <c r="H54" s="172"/>
      <c r="I54" s="172"/>
      <c r="J54" s="172"/>
      <c r="K54" s="172"/>
      <c r="L54" s="172"/>
    </row>
    <row r="55" spans="1:12" ht="24" customHeight="1">
      <c r="A55" s="157" t="s">
        <v>415</v>
      </c>
      <c r="B55" s="157" t="str">
        <f>'2 一般公共预算支出-无上年数'!B55</f>
        <v>2210201-住房公积金</v>
      </c>
      <c r="C55" s="114">
        <f>'2 一般公共预算支出-无上年数'!C55</f>
        <v>29.66</v>
      </c>
      <c r="D55" s="172"/>
      <c r="E55" s="101">
        <f>'2 一般公共预算支出-无上年数'!C55</f>
        <v>29.66</v>
      </c>
      <c r="F55" s="172"/>
      <c r="G55" s="172"/>
      <c r="H55" s="172"/>
      <c r="I55" s="172"/>
      <c r="J55" s="172"/>
      <c r="K55" s="172"/>
      <c r="L55" s="172"/>
    </row>
    <row r="56" spans="1:12" ht="12.75" customHeight="1">
      <c r="A56" s="38"/>
      <c r="B56" s="38"/>
      <c r="C56" s="38"/>
      <c r="D56" s="38"/>
      <c r="E56" s="38"/>
      <c r="F56" s="38"/>
      <c r="G56" s="38"/>
      <c r="H56" s="38"/>
      <c r="I56" s="38"/>
      <c r="J56" s="38"/>
      <c r="K56" s="38"/>
      <c r="L56" s="38"/>
    </row>
    <row r="57" spans="1:12" ht="12.75" customHeight="1">
      <c r="B57" s="38"/>
      <c r="C57" s="38"/>
      <c r="D57" s="38"/>
      <c r="F57" s="38"/>
      <c r="G57" s="38"/>
      <c r="H57" s="38"/>
      <c r="I57" s="38"/>
      <c r="J57" s="38"/>
      <c r="K57" s="38"/>
      <c r="L57" s="38"/>
    </row>
    <row r="58" spans="1:12" ht="12.75" customHeight="1">
      <c r="B58" s="38"/>
      <c r="C58" s="38"/>
      <c r="I58" s="38"/>
      <c r="J58" s="38"/>
      <c r="K58" s="38"/>
      <c r="L58" s="38"/>
    </row>
    <row r="59" spans="1:12" ht="12.75" customHeight="1">
      <c r="B59" s="38"/>
      <c r="J59" s="38"/>
      <c r="K59" s="38"/>
    </row>
    <row r="60" spans="1:12" ht="12.75" customHeight="1">
      <c r="B60" s="38"/>
      <c r="J60" s="38"/>
      <c r="K60" s="38"/>
      <c r="L60" s="38"/>
    </row>
    <row r="61" spans="1:12" ht="12.75" customHeight="1">
      <c r="B61" s="38"/>
      <c r="E61" s="38"/>
      <c r="J61" s="38"/>
    </row>
    <row r="62" spans="1:12" ht="12.75" customHeight="1">
      <c r="B62" s="38"/>
      <c r="I62" s="38"/>
      <c r="J62" s="38"/>
    </row>
    <row r="63" spans="1:12" ht="12.75" customHeight="1">
      <c r="B63" s="38"/>
      <c r="I63" s="38"/>
    </row>
    <row r="64" spans="1:12" ht="12.75" customHeight="1">
      <c r="B64" s="38"/>
      <c r="I64" s="38"/>
      <c r="K64" s="38"/>
    </row>
    <row r="65" spans="2:11" ht="12.75" customHeight="1">
      <c r="B65" s="38"/>
    </row>
    <row r="66" spans="2:11" ht="12.75" customHeight="1">
      <c r="B66" s="38"/>
      <c r="C66" s="38"/>
      <c r="F66" s="38"/>
    </row>
    <row r="67" spans="2:11" ht="12.75" customHeight="1">
      <c r="B67" s="38"/>
    </row>
    <row r="68" spans="2:11" ht="12.75" customHeight="1">
      <c r="B68" s="38"/>
      <c r="C68" s="38"/>
      <c r="D68" s="38"/>
    </row>
    <row r="69" spans="2:11" ht="12.75" customHeight="1">
      <c r="B69" s="38"/>
      <c r="K69" s="38"/>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64"/>
  <sheetViews>
    <sheetView showGridLines="0" showZeros="0" workbookViewId="0">
      <selection activeCell="E43" sqref="E43"/>
    </sheetView>
  </sheetViews>
  <sheetFormatPr defaultColWidth="6.875" defaultRowHeight="12.75" customHeight="1"/>
  <cols>
    <col min="1" max="1" width="12.75" style="31" customWidth="1"/>
    <col min="2" max="2" width="27.5" style="31" customWidth="1"/>
    <col min="3" max="6" width="18" style="31" customWidth="1"/>
    <col min="7" max="7" width="19.5" style="31" customWidth="1"/>
    <col min="8" max="8" width="21" style="31" customWidth="1"/>
    <col min="9" max="256" width="6.875" style="31"/>
    <col min="257" max="257" width="17.125" style="31" customWidth="1"/>
    <col min="258" max="258" width="34.875" style="31" customWidth="1"/>
    <col min="259" max="264" width="18" style="31" customWidth="1"/>
    <col min="265" max="512" width="6.875" style="31"/>
    <col min="513" max="513" width="17.125" style="31" customWidth="1"/>
    <col min="514" max="514" width="34.875" style="31" customWidth="1"/>
    <col min="515" max="520" width="18" style="31" customWidth="1"/>
    <col min="521" max="768" width="6.875" style="31"/>
    <col min="769" max="769" width="17.125" style="31" customWidth="1"/>
    <col min="770" max="770" width="34.875" style="31" customWidth="1"/>
    <col min="771" max="776" width="18" style="31" customWidth="1"/>
    <col min="777" max="1024" width="6.875" style="31"/>
    <col min="1025" max="1025" width="17.125" style="31" customWidth="1"/>
    <col min="1026" max="1026" width="34.875" style="31" customWidth="1"/>
    <col min="1027" max="1032" width="18" style="31" customWidth="1"/>
    <col min="1033" max="1280" width="6.875" style="31"/>
    <col min="1281" max="1281" width="17.125" style="31" customWidth="1"/>
    <col min="1282" max="1282" width="34.875" style="31" customWidth="1"/>
    <col min="1283" max="1288" width="18" style="31" customWidth="1"/>
    <col min="1289" max="1536" width="6.875" style="31"/>
    <col min="1537" max="1537" width="17.125" style="31" customWidth="1"/>
    <col min="1538" max="1538" width="34.875" style="31" customWidth="1"/>
    <col min="1539" max="1544" width="18" style="31" customWidth="1"/>
    <col min="1545" max="1792" width="6.875" style="31"/>
    <col min="1793" max="1793" width="17.125" style="31" customWidth="1"/>
    <col min="1794" max="1794" width="34.875" style="31" customWidth="1"/>
    <col min="1795" max="1800" width="18" style="31" customWidth="1"/>
    <col min="1801" max="2048" width="6.875" style="31"/>
    <col min="2049" max="2049" width="17.125" style="31" customWidth="1"/>
    <col min="2050" max="2050" width="34.875" style="31" customWidth="1"/>
    <col min="2051" max="2056" width="18" style="31" customWidth="1"/>
    <col min="2057" max="2304" width="6.875" style="31"/>
    <col min="2305" max="2305" width="17.125" style="31" customWidth="1"/>
    <col min="2306" max="2306" width="34.875" style="31" customWidth="1"/>
    <col min="2307" max="2312" width="18" style="31" customWidth="1"/>
    <col min="2313" max="2560" width="6.875" style="31"/>
    <col min="2561" max="2561" width="17.125" style="31" customWidth="1"/>
    <col min="2562" max="2562" width="34.875" style="31" customWidth="1"/>
    <col min="2563" max="2568" width="18" style="31" customWidth="1"/>
    <col min="2569" max="2816" width="6.875" style="31"/>
    <col min="2817" max="2817" width="17.125" style="31" customWidth="1"/>
    <col min="2818" max="2818" width="34.875" style="31" customWidth="1"/>
    <col min="2819" max="2824" width="18" style="31" customWidth="1"/>
    <col min="2825" max="3072" width="6.875" style="31"/>
    <col min="3073" max="3073" width="17.125" style="31" customWidth="1"/>
    <col min="3074" max="3074" width="34.875" style="31" customWidth="1"/>
    <col min="3075" max="3080" width="18" style="31" customWidth="1"/>
    <col min="3081" max="3328" width="6.875" style="31"/>
    <col min="3329" max="3329" width="17.125" style="31" customWidth="1"/>
    <col min="3330" max="3330" width="34.875" style="31" customWidth="1"/>
    <col min="3331" max="3336" width="18" style="31" customWidth="1"/>
    <col min="3337" max="3584" width="6.875" style="31"/>
    <col min="3585" max="3585" width="17.125" style="31" customWidth="1"/>
    <col min="3586" max="3586" width="34.875" style="31" customWidth="1"/>
    <col min="3587" max="3592" width="18" style="31" customWidth="1"/>
    <col min="3593" max="3840" width="6.875" style="31"/>
    <col min="3841" max="3841" width="17.125" style="31" customWidth="1"/>
    <col min="3842" max="3842" width="34.875" style="31" customWidth="1"/>
    <col min="3843" max="3848" width="18" style="31" customWidth="1"/>
    <col min="3849" max="4096" width="6.875" style="31"/>
    <col min="4097" max="4097" width="17.125" style="31" customWidth="1"/>
    <col min="4098" max="4098" width="34.875" style="31" customWidth="1"/>
    <col min="4099" max="4104" width="18" style="31" customWidth="1"/>
    <col min="4105" max="4352" width="6.875" style="31"/>
    <col min="4353" max="4353" width="17.125" style="31" customWidth="1"/>
    <col min="4354" max="4354" width="34.875" style="31" customWidth="1"/>
    <col min="4355" max="4360" width="18" style="31" customWidth="1"/>
    <col min="4361" max="4608" width="6.875" style="31"/>
    <col min="4609" max="4609" width="17.125" style="31" customWidth="1"/>
    <col min="4610" max="4610" width="34.875" style="31" customWidth="1"/>
    <col min="4611" max="4616" width="18" style="31" customWidth="1"/>
    <col min="4617" max="4864" width="6.875" style="31"/>
    <col min="4865" max="4865" width="17.125" style="31" customWidth="1"/>
    <col min="4866" max="4866" width="34.875" style="31" customWidth="1"/>
    <col min="4867" max="4872" width="18" style="31" customWidth="1"/>
    <col min="4873" max="5120" width="6.875" style="31"/>
    <col min="5121" max="5121" width="17.125" style="31" customWidth="1"/>
    <col min="5122" max="5122" width="34.875" style="31" customWidth="1"/>
    <col min="5123" max="5128" width="18" style="31" customWidth="1"/>
    <col min="5129" max="5376" width="6.875" style="31"/>
    <col min="5377" max="5377" width="17.125" style="31" customWidth="1"/>
    <col min="5378" max="5378" width="34.875" style="31" customWidth="1"/>
    <col min="5379" max="5384" width="18" style="31" customWidth="1"/>
    <col min="5385" max="5632" width="6.875" style="31"/>
    <col min="5633" max="5633" width="17.125" style="31" customWidth="1"/>
    <col min="5634" max="5634" width="34.875" style="31" customWidth="1"/>
    <col min="5635" max="5640" width="18" style="31" customWidth="1"/>
    <col min="5641" max="5888" width="6.875" style="31"/>
    <col min="5889" max="5889" width="17.125" style="31" customWidth="1"/>
    <col min="5890" max="5890" width="34.875" style="31" customWidth="1"/>
    <col min="5891" max="5896" width="18" style="31" customWidth="1"/>
    <col min="5897" max="6144" width="6.875" style="31"/>
    <col min="6145" max="6145" width="17.125" style="31" customWidth="1"/>
    <col min="6146" max="6146" width="34.875" style="31" customWidth="1"/>
    <col min="6147" max="6152" width="18" style="31" customWidth="1"/>
    <col min="6153" max="6400" width="6.875" style="31"/>
    <col min="6401" max="6401" width="17.125" style="31" customWidth="1"/>
    <col min="6402" max="6402" width="34.875" style="31" customWidth="1"/>
    <col min="6403" max="6408" width="18" style="31" customWidth="1"/>
    <col min="6409" max="6656" width="6.875" style="31"/>
    <col min="6657" max="6657" width="17.125" style="31" customWidth="1"/>
    <col min="6658" max="6658" width="34.875" style="31" customWidth="1"/>
    <col min="6659" max="6664" width="18" style="31" customWidth="1"/>
    <col min="6665" max="6912" width="6.875" style="31"/>
    <col min="6913" max="6913" width="17.125" style="31" customWidth="1"/>
    <col min="6914" max="6914" width="34.875" style="31" customWidth="1"/>
    <col min="6915" max="6920" width="18" style="31" customWidth="1"/>
    <col min="6921" max="7168" width="6.875" style="31"/>
    <col min="7169" max="7169" width="17.125" style="31" customWidth="1"/>
    <col min="7170" max="7170" width="34.875" style="31" customWidth="1"/>
    <col min="7171" max="7176" width="18" style="31" customWidth="1"/>
    <col min="7177" max="7424" width="6.875" style="31"/>
    <col min="7425" max="7425" width="17.125" style="31" customWidth="1"/>
    <col min="7426" max="7426" width="34.875" style="31" customWidth="1"/>
    <col min="7427" max="7432" width="18" style="31" customWidth="1"/>
    <col min="7433" max="7680" width="6.875" style="31"/>
    <col min="7681" max="7681" width="17.125" style="31" customWidth="1"/>
    <col min="7682" max="7682" width="34.875" style="31" customWidth="1"/>
    <col min="7683" max="7688" width="18" style="31" customWidth="1"/>
    <col min="7689" max="7936" width="6.875" style="31"/>
    <col min="7937" max="7937" width="17.125" style="31" customWidth="1"/>
    <col min="7938" max="7938" width="34.875" style="31" customWidth="1"/>
    <col min="7939" max="7944" width="18" style="31" customWidth="1"/>
    <col min="7945" max="8192" width="6.875" style="31"/>
    <col min="8193" max="8193" width="17.125" style="31" customWidth="1"/>
    <col min="8194" max="8194" width="34.875" style="31" customWidth="1"/>
    <col min="8195" max="8200" width="18" style="31" customWidth="1"/>
    <col min="8201" max="8448" width="6.875" style="31"/>
    <col min="8449" max="8449" width="17.125" style="31" customWidth="1"/>
    <col min="8450" max="8450" width="34.875" style="31" customWidth="1"/>
    <col min="8451" max="8456" width="18" style="31" customWidth="1"/>
    <col min="8457" max="8704" width="6.875" style="31"/>
    <col min="8705" max="8705" width="17.125" style="31" customWidth="1"/>
    <col min="8706" max="8706" width="34.875" style="31" customWidth="1"/>
    <col min="8707" max="8712" width="18" style="31" customWidth="1"/>
    <col min="8713" max="8960" width="6.875" style="31"/>
    <col min="8961" max="8961" width="17.125" style="31" customWidth="1"/>
    <col min="8962" max="8962" width="34.875" style="31" customWidth="1"/>
    <col min="8963" max="8968" width="18" style="31" customWidth="1"/>
    <col min="8969" max="9216" width="6.875" style="31"/>
    <col min="9217" max="9217" width="17.125" style="31" customWidth="1"/>
    <col min="9218" max="9218" width="34.875" style="31" customWidth="1"/>
    <col min="9219" max="9224" width="18" style="31" customWidth="1"/>
    <col min="9225" max="9472" width="6.875" style="31"/>
    <col min="9473" max="9473" width="17.125" style="31" customWidth="1"/>
    <col min="9474" max="9474" width="34.875" style="31" customWidth="1"/>
    <col min="9475" max="9480" width="18" style="31" customWidth="1"/>
    <col min="9481" max="9728" width="6.875" style="31"/>
    <col min="9729" max="9729" width="17.125" style="31" customWidth="1"/>
    <col min="9730" max="9730" width="34.875" style="31" customWidth="1"/>
    <col min="9731" max="9736" width="18" style="31" customWidth="1"/>
    <col min="9737" max="9984" width="6.875" style="31"/>
    <col min="9985" max="9985" width="17.125" style="31" customWidth="1"/>
    <col min="9986" max="9986" width="34.875" style="31" customWidth="1"/>
    <col min="9987" max="9992" width="18" style="31" customWidth="1"/>
    <col min="9993" max="10240" width="6.875" style="31"/>
    <col min="10241" max="10241" width="17.125" style="31" customWidth="1"/>
    <col min="10242" max="10242" width="34.875" style="31" customWidth="1"/>
    <col min="10243" max="10248" width="18" style="31" customWidth="1"/>
    <col min="10249" max="10496" width="6.875" style="31"/>
    <col min="10497" max="10497" width="17.125" style="31" customWidth="1"/>
    <col min="10498" max="10498" width="34.875" style="31" customWidth="1"/>
    <col min="10499" max="10504" width="18" style="31" customWidth="1"/>
    <col min="10505" max="10752" width="6.875" style="31"/>
    <col min="10753" max="10753" width="17.125" style="31" customWidth="1"/>
    <col min="10754" max="10754" width="34.875" style="31" customWidth="1"/>
    <col min="10755" max="10760" width="18" style="31" customWidth="1"/>
    <col min="10761" max="11008" width="6.875" style="31"/>
    <col min="11009" max="11009" width="17.125" style="31" customWidth="1"/>
    <col min="11010" max="11010" width="34.875" style="31" customWidth="1"/>
    <col min="11011" max="11016" width="18" style="31" customWidth="1"/>
    <col min="11017" max="11264" width="6.875" style="31"/>
    <col min="11265" max="11265" width="17.125" style="31" customWidth="1"/>
    <col min="11266" max="11266" width="34.875" style="31" customWidth="1"/>
    <col min="11267" max="11272" width="18" style="31" customWidth="1"/>
    <col min="11273" max="11520" width="6.875" style="31"/>
    <col min="11521" max="11521" width="17.125" style="31" customWidth="1"/>
    <col min="11522" max="11522" width="34.875" style="31" customWidth="1"/>
    <col min="11523" max="11528" width="18" style="31" customWidth="1"/>
    <col min="11529" max="11776" width="6.875" style="31"/>
    <col min="11777" max="11777" width="17.125" style="31" customWidth="1"/>
    <col min="11778" max="11778" width="34.875" style="31" customWidth="1"/>
    <col min="11779" max="11784" width="18" style="31" customWidth="1"/>
    <col min="11785" max="12032" width="6.875" style="31"/>
    <col min="12033" max="12033" width="17.125" style="31" customWidth="1"/>
    <col min="12034" max="12034" width="34.875" style="31" customWidth="1"/>
    <col min="12035" max="12040" width="18" style="31" customWidth="1"/>
    <col min="12041" max="12288" width="6.875" style="31"/>
    <col min="12289" max="12289" width="17.125" style="31" customWidth="1"/>
    <col min="12290" max="12290" width="34.875" style="31" customWidth="1"/>
    <col min="12291" max="12296" width="18" style="31" customWidth="1"/>
    <col min="12297" max="12544" width="6.875" style="31"/>
    <col min="12545" max="12545" width="17.125" style="31" customWidth="1"/>
    <col min="12546" max="12546" width="34.875" style="31" customWidth="1"/>
    <col min="12547" max="12552" width="18" style="31" customWidth="1"/>
    <col min="12553" max="12800" width="6.875" style="31"/>
    <col min="12801" max="12801" width="17.125" style="31" customWidth="1"/>
    <col min="12802" max="12802" width="34.875" style="31" customWidth="1"/>
    <col min="12803" max="12808" width="18" style="31" customWidth="1"/>
    <col min="12809" max="13056" width="6.875" style="31"/>
    <col min="13057" max="13057" width="17.125" style="31" customWidth="1"/>
    <col min="13058" max="13058" width="34.875" style="31" customWidth="1"/>
    <col min="13059" max="13064" width="18" style="31" customWidth="1"/>
    <col min="13065" max="13312" width="6.875" style="31"/>
    <col min="13313" max="13313" width="17.125" style="31" customWidth="1"/>
    <col min="13314" max="13314" width="34.875" style="31" customWidth="1"/>
    <col min="13315" max="13320" width="18" style="31" customWidth="1"/>
    <col min="13321" max="13568" width="6.875" style="31"/>
    <col min="13569" max="13569" width="17.125" style="31" customWidth="1"/>
    <col min="13570" max="13570" width="34.875" style="31" customWidth="1"/>
    <col min="13571" max="13576" width="18" style="31" customWidth="1"/>
    <col min="13577" max="13824" width="6.875" style="31"/>
    <col min="13825" max="13825" width="17.125" style="31" customWidth="1"/>
    <col min="13826" max="13826" width="34.875" style="31" customWidth="1"/>
    <col min="13827" max="13832" width="18" style="31" customWidth="1"/>
    <col min="13833" max="14080" width="6.875" style="31"/>
    <col min="14081" max="14081" width="17.125" style="31" customWidth="1"/>
    <col min="14082" max="14082" width="34.875" style="31" customWidth="1"/>
    <col min="14083" max="14088" width="18" style="31" customWidth="1"/>
    <col min="14089" max="14336" width="6.875" style="31"/>
    <col min="14337" max="14337" width="17.125" style="31" customWidth="1"/>
    <col min="14338" max="14338" width="34.875" style="31" customWidth="1"/>
    <col min="14339" max="14344" width="18" style="31" customWidth="1"/>
    <col min="14345" max="14592" width="6.875" style="31"/>
    <col min="14593" max="14593" width="17.125" style="31" customWidth="1"/>
    <col min="14594" max="14594" width="34.875" style="31" customWidth="1"/>
    <col min="14595" max="14600" width="18" style="31" customWidth="1"/>
    <col min="14601" max="14848" width="6.875" style="31"/>
    <col min="14849" max="14849" width="17.125" style="31" customWidth="1"/>
    <col min="14850" max="14850" width="34.875" style="31" customWidth="1"/>
    <col min="14851" max="14856" width="18" style="31" customWidth="1"/>
    <col min="14857" max="15104" width="6.875" style="31"/>
    <col min="15105" max="15105" width="17.125" style="31" customWidth="1"/>
    <col min="15106" max="15106" width="34.875" style="31" customWidth="1"/>
    <col min="15107" max="15112" width="18" style="31" customWidth="1"/>
    <col min="15113" max="15360" width="6.875" style="31"/>
    <col min="15361" max="15361" width="17.125" style="31" customWidth="1"/>
    <col min="15362" max="15362" width="34.875" style="31" customWidth="1"/>
    <col min="15363" max="15368" width="18" style="31" customWidth="1"/>
    <col min="15369" max="15616" width="6.875" style="31"/>
    <col min="15617" max="15617" width="17.125" style="31" customWidth="1"/>
    <col min="15618" max="15618" width="34.875" style="31" customWidth="1"/>
    <col min="15619" max="15624" width="18" style="31" customWidth="1"/>
    <col min="15625" max="15872" width="6.875" style="31"/>
    <col min="15873" max="15873" width="17.125" style="31" customWidth="1"/>
    <col min="15874" max="15874" width="34.875" style="31" customWidth="1"/>
    <col min="15875" max="15880" width="18" style="31" customWidth="1"/>
    <col min="15881" max="16128" width="6.875" style="31"/>
    <col min="16129" max="16129" width="17.125" style="31" customWidth="1"/>
    <col min="16130" max="16130" width="34.875" style="31" customWidth="1"/>
    <col min="16131" max="16136" width="18" style="31" customWidth="1"/>
    <col min="16137" max="16384" width="6.875" style="31"/>
  </cols>
  <sheetData>
    <row r="1" spans="1:8" ht="20.100000000000001" customHeight="1">
      <c r="A1" s="30" t="s">
        <v>382</v>
      </c>
      <c r="B1" s="38"/>
    </row>
    <row r="2" spans="1:8" ht="44.25" customHeight="1">
      <c r="A2" s="205" t="s">
        <v>637</v>
      </c>
      <c r="B2" s="205"/>
      <c r="C2" s="205"/>
      <c r="D2" s="205"/>
      <c r="E2" s="205"/>
      <c r="F2" s="205"/>
      <c r="G2" s="205"/>
      <c r="H2" s="205"/>
    </row>
    <row r="3" spans="1:8" ht="20.100000000000001" customHeight="1">
      <c r="A3" s="91"/>
      <c r="B3" s="92"/>
      <c r="C3" s="90"/>
      <c r="D3" s="90"/>
      <c r="E3" s="90"/>
      <c r="F3" s="90"/>
      <c r="G3" s="90"/>
      <c r="H3" s="84"/>
    </row>
    <row r="4" spans="1:8" ht="25.5" customHeight="1">
      <c r="A4" s="35"/>
      <c r="B4" s="34"/>
      <c r="C4" s="35"/>
      <c r="D4" s="35"/>
      <c r="E4" s="35"/>
      <c r="F4" s="35"/>
      <c r="G4" s="35"/>
      <c r="H4" s="49" t="s">
        <v>311</v>
      </c>
    </row>
    <row r="5" spans="1:8" ht="20.100000000000001" customHeight="1">
      <c r="A5" s="93" t="s">
        <v>330</v>
      </c>
      <c r="B5" s="93" t="s">
        <v>331</v>
      </c>
      <c r="C5" s="93" t="s">
        <v>316</v>
      </c>
      <c r="D5" s="94" t="s">
        <v>333</v>
      </c>
      <c r="E5" s="93" t="s">
        <v>334</v>
      </c>
      <c r="F5" s="93" t="s">
        <v>355</v>
      </c>
      <c r="G5" s="93" t="s">
        <v>356</v>
      </c>
      <c r="H5" s="93" t="s">
        <v>357</v>
      </c>
    </row>
    <row r="6" spans="1:8" ht="20.100000000000001" customHeight="1">
      <c r="A6" s="193" t="s">
        <v>366</v>
      </c>
      <c r="B6" s="194"/>
      <c r="C6" s="114">
        <f>SUM(D6:H6)</f>
        <v>1569.0977280000002</v>
      </c>
      <c r="D6" s="101">
        <f>D7+D15+D18+D23+D26+D37+D41+D46+D49+D52</f>
        <v>698.43772799999999</v>
      </c>
      <c r="E6" s="101">
        <f>E7+E15+E18+E23+E26+E37+E41+E46+E49+E52</f>
        <v>870.66000000000008</v>
      </c>
      <c r="F6" s="124"/>
      <c r="G6" s="124"/>
      <c r="H6" s="124"/>
    </row>
    <row r="7" spans="1:8" ht="20.100000000000001" customHeight="1">
      <c r="A7" s="157" t="s">
        <v>388</v>
      </c>
      <c r="B7" s="173" t="str">
        <f>'2 一般公共预算支出-无上年数'!B8</f>
        <v>201-一般公共服务支出</v>
      </c>
      <c r="C7" s="114">
        <f t="shared" ref="C7" si="0">SUM(D7:H7)</f>
        <v>726.91</v>
      </c>
      <c r="D7" s="124">
        <f>'2 一般公共预算支出-无上年数'!D8</f>
        <v>536.04</v>
      </c>
      <c r="E7" s="124">
        <f>'2 一般公共预算支出-无上年数'!E8</f>
        <v>190.87</v>
      </c>
      <c r="F7" s="124"/>
      <c r="G7" s="124"/>
      <c r="H7" s="124"/>
    </row>
    <row r="8" spans="1:8" ht="20.100000000000001" customHeight="1">
      <c r="A8" s="157" t="s">
        <v>473</v>
      </c>
      <c r="B8" s="173" t="str">
        <f>'2 一般公共预算支出-无上年数'!B9</f>
        <v>20101-人大事务</v>
      </c>
      <c r="C8" s="114">
        <f t="shared" ref="C8:C54" si="1">SUM(D8:H8)</f>
        <v>7.44</v>
      </c>
      <c r="D8" s="124">
        <f>'2 一般公共预算支出-无上年数'!D9</f>
        <v>0</v>
      </c>
      <c r="E8" s="124">
        <f>'2 一般公共预算支出-无上年数'!E9</f>
        <v>7.44</v>
      </c>
      <c r="F8" s="124"/>
      <c r="G8" s="124"/>
      <c r="H8" s="124"/>
    </row>
    <row r="9" spans="1:8" ht="20.100000000000001" customHeight="1">
      <c r="A9" s="157" t="s">
        <v>475</v>
      </c>
      <c r="B9" s="173" t="str">
        <f>'2 一般公共预算支出-无上年数'!B10</f>
        <v>2010108-代表工作</v>
      </c>
      <c r="C9" s="114">
        <f t="shared" si="1"/>
        <v>7.44</v>
      </c>
      <c r="D9" s="124">
        <f>'2 一般公共预算支出-无上年数'!D10</f>
        <v>0</v>
      </c>
      <c r="E9" s="124">
        <f>'2 一般公共预算支出-无上年数'!E10</f>
        <v>7.44</v>
      </c>
      <c r="F9" s="124"/>
      <c r="G9" s="124"/>
      <c r="H9" s="124"/>
    </row>
    <row r="10" spans="1:8" ht="20.100000000000001" customHeight="1">
      <c r="A10" s="157" t="s">
        <v>390</v>
      </c>
      <c r="B10" s="173" t="str">
        <f>'2 一般公共预算支出-无上年数'!B11</f>
        <v>20103-政府办公厅（室）及相关机构事务</v>
      </c>
      <c r="C10" s="114">
        <f t="shared" si="1"/>
        <v>683.54</v>
      </c>
      <c r="D10" s="124">
        <f>'2 一般公共预算支出-无上年数'!D11</f>
        <v>536.04</v>
      </c>
      <c r="E10" s="124">
        <f>'2 一般公共预算支出-无上年数'!E11</f>
        <v>147.5</v>
      </c>
      <c r="F10" s="124">
        <f t="shared" ref="F10:H10" si="2">SUM(F43:F52)</f>
        <v>0</v>
      </c>
      <c r="G10" s="124">
        <f t="shared" si="2"/>
        <v>0</v>
      </c>
      <c r="H10" s="124">
        <f t="shared" si="2"/>
        <v>0</v>
      </c>
    </row>
    <row r="11" spans="1:8" ht="20.100000000000001" customHeight="1">
      <c r="A11" s="157" t="s">
        <v>391</v>
      </c>
      <c r="B11" s="173" t="str">
        <f>'2 一般公共预算支出-无上年数'!B12</f>
        <v>2010301-行政运行</v>
      </c>
      <c r="C11" s="114">
        <f t="shared" si="1"/>
        <v>536.04</v>
      </c>
      <c r="D11" s="124">
        <f>'2 一般公共预算支出-无上年数'!D12</f>
        <v>536.04</v>
      </c>
      <c r="E11" s="124">
        <f>'2 一般公共预算支出-无上年数'!E12</f>
        <v>0</v>
      </c>
      <c r="F11" s="124"/>
      <c r="G11" s="124"/>
      <c r="H11" s="124"/>
    </row>
    <row r="12" spans="1:8" ht="20.100000000000001" customHeight="1">
      <c r="A12" s="157" t="s">
        <v>479</v>
      </c>
      <c r="B12" s="173" t="str">
        <f>'2 一般公共预算支出-无上年数'!B13</f>
        <v>2010399-其他政府办公厅（室）及相关机构事务支出</v>
      </c>
      <c r="C12" s="114">
        <f t="shared" si="1"/>
        <v>147.5</v>
      </c>
      <c r="D12" s="124">
        <f>'2 一般公共预算支出-无上年数'!D13</f>
        <v>0</v>
      </c>
      <c r="E12" s="124">
        <f>'2 一般公共预算支出-无上年数'!E13</f>
        <v>147.5</v>
      </c>
      <c r="F12" s="124"/>
      <c r="G12" s="124"/>
      <c r="H12" s="124"/>
    </row>
    <row r="13" spans="1:8" ht="20.100000000000001" customHeight="1">
      <c r="A13" s="157" t="s">
        <v>481</v>
      </c>
      <c r="B13" s="173" t="str">
        <f>'2 一般公共预算支出-无上年数'!B14</f>
        <v>20132-组织事务</v>
      </c>
      <c r="C13" s="114">
        <f t="shared" si="1"/>
        <v>35.93</v>
      </c>
      <c r="D13" s="124">
        <f>'2 一般公共预算支出-无上年数'!D14</f>
        <v>0</v>
      </c>
      <c r="E13" s="124">
        <f>'2 一般公共预算支出-无上年数'!E14</f>
        <v>35.93</v>
      </c>
      <c r="F13" s="124"/>
      <c r="G13" s="124"/>
      <c r="H13" s="124"/>
    </row>
    <row r="14" spans="1:8" ht="20.100000000000001" customHeight="1">
      <c r="A14" s="157" t="s">
        <v>483</v>
      </c>
      <c r="B14" s="173" t="str">
        <f>'2 一般公共预算支出-无上年数'!B15</f>
        <v>2013202-一般行政管理事务</v>
      </c>
      <c r="C14" s="114">
        <f t="shared" si="1"/>
        <v>35.93</v>
      </c>
      <c r="D14" s="124">
        <f>'2 一般公共预算支出-无上年数'!D15</f>
        <v>0</v>
      </c>
      <c r="E14" s="124">
        <f>'2 一般公共预算支出-无上年数'!E15</f>
        <v>35.93</v>
      </c>
      <c r="F14" s="124"/>
      <c r="G14" s="124"/>
      <c r="H14" s="124"/>
    </row>
    <row r="15" spans="1:8" ht="20.100000000000001" customHeight="1">
      <c r="A15" s="157" t="s">
        <v>485</v>
      </c>
      <c r="B15" s="173" t="str">
        <f>'2 一般公共预算支出-无上年数'!B16</f>
        <v>203-国防支出</v>
      </c>
      <c r="C15" s="114">
        <f t="shared" si="1"/>
        <v>5</v>
      </c>
      <c r="D15" s="124">
        <f>'2 一般公共预算支出-无上年数'!D16</f>
        <v>0</v>
      </c>
      <c r="E15" s="124">
        <f>'2 一般公共预算支出-无上年数'!E16</f>
        <v>5</v>
      </c>
      <c r="F15" s="124"/>
      <c r="G15" s="124"/>
      <c r="H15" s="124"/>
    </row>
    <row r="16" spans="1:8" ht="20.100000000000001" customHeight="1">
      <c r="A16" s="157" t="s">
        <v>487</v>
      </c>
      <c r="B16" s="173" t="str">
        <f>'2 一般公共预算支出-无上年数'!B17</f>
        <v>20306-国防动员</v>
      </c>
      <c r="C16" s="114">
        <f t="shared" si="1"/>
        <v>5</v>
      </c>
      <c r="D16" s="124">
        <f>'2 一般公共预算支出-无上年数'!D17</f>
        <v>0</v>
      </c>
      <c r="E16" s="124">
        <f>'2 一般公共预算支出-无上年数'!E17</f>
        <v>5</v>
      </c>
      <c r="F16" s="124"/>
      <c r="G16" s="124"/>
      <c r="H16" s="124"/>
    </row>
    <row r="17" spans="1:8" ht="20.100000000000001" customHeight="1">
      <c r="A17" s="157" t="s">
        <v>489</v>
      </c>
      <c r="B17" s="173" t="str">
        <f>'2 一般公共预算支出-无上年数'!B18</f>
        <v>2030607-民兵</v>
      </c>
      <c r="C17" s="114">
        <f t="shared" si="1"/>
        <v>5</v>
      </c>
      <c r="D17" s="124">
        <f>'2 一般公共预算支出-无上年数'!D18</f>
        <v>0</v>
      </c>
      <c r="E17" s="124">
        <f>'2 一般公共预算支出-无上年数'!E18</f>
        <v>5</v>
      </c>
      <c r="F17" s="124"/>
      <c r="G17" s="124"/>
      <c r="H17" s="124"/>
    </row>
    <row r="18" spans="1:8" ht="20.100000000000001" customHeight="1">
      <c r="A18" s="157" t="s">
        <v>491</v>
      </c>
      <c r="B18" s="173" t="str">
        <f>'2 一般公共预算支出-无上年数'!B19</f>
        <v>204-公共安全支出</v>
      </c>
      <c r="C18" s="114">
        <f t="shared" si="1"/>
        <v>41.49</v>
      </c>
      <c r="D18" s="124">
        <f>'2 一般公共预算支出-无上年数'!D19</f>
        <v>0</v>
      </c>
      <c r="E18" s="124">
        <f>'2 一般公共预算支出-无上年数'!E19</f>
        <v>41.49</v>
      </c>
      <c r="F18" s="124"/>
      <c r="G18" s="124"/>
      <c r="H18" s="124"/>
    </row>
    <row r="19" spans="1:8" ht="20.100000000000001" customHeight="1">
      <c r="A19" s="157" t="s">
        <v>493</v>
      </c>
      <c r="B19" s="173" t="str">
        <f>'2 一般公共预算支出-无上年数'!B20</f>
        <v>20402-公安</v>
      </c>
      <c r="C19" s="114">
        <f t="shared" si="1"/>
        <v>7.68</v>
      </c>
      <c r="D19" s="124">
        <f>'2 一般公共预算支出-无上年数'!D20</f>
        <v>0</v>
      </c>
      <c r="E19" s="124">
        <f>'2 一般公共预算支出-无上年数'!E20</f>
        <v>7.68</v>
      </c>
      <c r="F19" s="124"/>
      <c r="G19" s="124"/>
      <c r="H19" s="124"/>
    </row>
    <row r="20" spans="1:8" ht="20.100000000000001" customHeight="1">
      <c r="A20" s="157" t="s">
        <v>495</v>
      </c>
      <c r="B20" s="173" t="str">
        <f>'2 一般公共预算支出-无上年数'!B21</f>
        <v>2040220-执法办案</v>
      </c>
      <c r="C20" s="114">
        <f t="shared" si="1"/>
        <v>7.68</v>
      </c>
      <c r="D20" s="124">
        <f>'2 一般公共预算支出-无上年数'!D21</f>
        <v>0</v>
      </c>
      <c r="E20" s="124">
        <f>'2 一般公共预算支出-无上年数'!E21</f>
        <v>7.68</v>
      </c>
      <c r="F20" s="124"/>
      <c r="G20" s="124"/>
      <c r="H20" s="124"/>
    </row>
    <row r="21" spans="1:8" ht="20.100000000000001" customHeight="1">
      <c r="A21" s="157" t="s">
        <v>497</v>
      </c>
      <c r="B21" s="173" t="str">
        <f>'2 一般公共预算支出-无上年数'!B22</f>
        <v>20499-其他公共安全支出</v>
      </c>
      <c r="C21" s="114">
        <f t="shared" si="1"/>
        <v>33.81</v>
      </c>
      <c r="D21" s="124">
        <f>'2 一般公共预算支出-无上年数'!D22</f>
        <v>0</v>
      </c>
      <c r="E21" s="124">
        <f>'2 一般公共预算支出-无上年数'!E22</f>
        <v>33.81</v>
      </c>
      <c r="F21" s="124"/>
      <c r="G21" s="124"/>
      <c r="H21" s="124"/>
    </row>
    <row r="22" spans="1:8" ht="20.100000000000001" customHeight="1">
      <c r="A22" s="157" t="s">
        <v>499</v>
      </c>
      <c r="B22" s="173" t="str">
        <f>'2 一般公共预算支出-无上年数'!B23</f>
        <v>2049999-其他公共安全支出</v>
      </c>
      <c r="C22" s="114">
        <f t="shared" si="1"/>
        <v>33.81</v>
      </c>
      <c r="D22" s="124">
        <f>'2 一般公共预算支出-无上年数'!D23</f>
        <v>0</v>
      </c>
      <c r="E22" s="124">
        <f>'2 一般公共预算支出-无上年数'!E23</f>
        <v>33.81</v>
      </c>
      <c r="F22" s="124"/>
      <c r="G22" s="124"/>
      <c r="H22" s="124"/>
    </row>
    <row r="23" spans="1:8" ht="20.100000000000001" customHeight="1">
      <c r="A23" s="157" t="s">
        <v>392</v>
      </c>
      <c r="B23" s="173" t="str">
        <f>'2 一般公共预算支出-无上年数'!B24</f>
        <v>207-文化旅游体育与传媒支出</v>
      </c>
      <c r="C23" s="114">
        <f t="shared" si="1"/>
        <v>15</v>
      </c>
      <c r="D23" s="124">
        <f>'2 一般公共预算支出-无上年数'!D24</f>
        <v>0</v>
      </c>
      <c r="E23" s="124">
        <f>'2 一般公共预算支出-无上年数'!E24</f>
        <v>15</v>
      </c>
      <c r="F23" s="124"/>
      <c r="G23" s="124"/>
      <c r="H23" s="124"/>
    </row>
    <row r="24" spans="1:8" ht="20.100000000000001" customHeight="1">
      <c r="A24" s="157" t="s">
        <v>393</v>
      </c>
      <c r="B24" s="173" t="str">
        <f>'2 一般公共预算支出-无上年数'!B25</f>
        <v>20701-文化和旅游</v>
      </c>
      <c r="C24" s="114">
        <f t="shared" si="1"/>
        <v>15</v>
      </c>
      <c r="D24" s="124">
        <f>'2 一般公共预算支出-无上年数'!D25</f>
        <v>0</v>
      </c>
      <c r="E24" s="124">
        <f>'2 一般公共预算支出-无上年数'!E25</f>
        <v>15</v>
      </c>
      <c r="F24" s="124"/>
      <c r="G24" s="124"/>
      <c r="H24" s="124"/>
    </row>
    <row r="25" spans="1:8" ht="20.100000000000001" customHeight="1">
      <c r="A25" s="157" t="s">
        <v>394</v>
      </c>
      <c r="B25" s="173" t="str">
        <f>'2 一般公共预算支出-无上年数'!B26</f>
        <v>2070109-群众文化</v>
      </c>
      <c r="C25" s="114">
        <f t="shared" si="1"/>
        <v>15</v>
      </c>
      <c r="D25" s="124">
        <f>'2 一般公共预算支出-无上年数'!D26</f>
        <v>0</v>
      </c>
      <c r="E25" s="124">
        <f>'2 一般公共预算支出-无上年数'!E26</f>
        <v>15</v>
      </c>
      <c r="F25" s="124"/>
      <c r="G25" s="124"/>
      <c r="H25" s="124"/>
    </row>
    <row r="26" spans="1:8" ht="20.100000000000001" customHeight="1">
      <c r="A26" s="157" t="s">
        <v>389</v>
      </c>
      <c r="B26" s="173" t="str">
        <f>'2 一般公共预算支出-无上年数'!B27</f>
        <v>208-社会保障和就业支出</v>
      </c>
      <c r="C26" s="114">
        <f t="shared" si="1"/>
        <v>210.487728</v>
      </c>
      <c r="D26" s="124">
        <f>'2 一般公共预算支出-无上年数'!D27</f>
        <v>101.54772800000001</v>
      </c>
      <c r="E26" s="124">
        <f>'2 一般公共预算支出-无上年数'!E27</f>
        <v>108.94</v>
      </c>
      <c r="F26" s="124"/>
      <c r="G26" s="124"/>
      <c r="H26" s="124"/>
    </row>
    <row r="27" spans="1:8" ht="20.100000000000001" customHeight="1">
      <c r="A27" s="157" t="s">
        <v>395</v>
      </c>
      <c r="B27" s="173" t="str">
        <f>'2 一般公共预算支出-无上年数'!B28</f>
        <v>20801-人力资源和社会保障管理事务</v>
      </c>
      <c r="C27" s="114">
        <f t="shared" si="1"/>
        <v>11.6</v>
      </c>
      <c r="D27" s="124">
        <f>'2 一般公共预算支出-无上年数'!D28</f>
        <v>0</v>
      </c>
      <c r="E27" s="124">
        <f>'2 一般公共预算支出-无上年数'!E28</f>
        <v>11.6</v>
      </c>
      <c r="F27" s="124"/>
      <c r="G27" s="124"/>
      <c r="H27" s="124"/>
    </row>
    <row r="28" spans="1:8" ht="20.100000000000001" customHeight="1">
      <c r="A28" s="157" t="s">
        <v>506</v>
      </c>
      <c r="B28" s="173" t="str">
        <f>'2 一般公共预算支出-无上年数'!B29</f>
        <v>2080199-其他人力资源和社会保障管理事务支出</v>
      </c>
      <c r="C28" s="114">
        <f t="shared" si="1"/>
        <v>11.6</v>
      </c>
      <c r="D28" s="124">
        <f>'2 一般公共预算支出-无上年数'!D29</f>
        <v>0</v>
      </c>
      <c r="E28" s="124">
        <f>'2 一般公共预算支出-无上年数'!E29</f>
        <v>11.6</v>
      </c>
      <c r="F28" s="124"/>
      <c r="G28" s="124"/>
      <c r="H28" s="124"/>
    </row>
    <row r="29" spans="1:8" ht="20.100000000000001" customHeight="1">
      <c r="A29" s="157" t="s">
        <v>396</v>
      </c>
      <c r="B29" s="173" t="str">
        <f>'2 一般公共预算支出-无上年数'!B30</f>
        <v>20802-民政管理事务</v>
      </c>
      <c r="C29" s="114">
        <f t="shared" si="1"/>
        <v>88.88</v>
      </c>
      <c r="D29" s="124">
        <f>'2 一般公共预算支出-无上年数'!D30</f>
        <v>0</v>
      </c>
      <c r="E29" s="124">
        <f>'2 一般公共预算支出-无上年数'!E30</f>
        <v>88.88</v>
      </c>
      <c r="F29" s="124"/>
      <c r="G29" s="124"/>
      <c r="H29" s="124"/>
    </row>
    <row r="30" spans="1:8" ht="20.100000000000001" customHeight="1">
      <c r="A30" s="157" t="s">
        <v>397</v>
      </c>
      <c r="B30" s="173" t="str">
        <f>'2 一般公共预算支出-无上年数'!B31</f>
        <v>2080208-基层政权建设和社区治理</v>
      </c>
      <c r="C30" s="114">
        <f t="shared" si="1"/>
        <v>88.88</v>
      </c>
      <c r="D30" s="124">
        <f>'2 一般公共预算支出-无上年数'!D31</f>
        <v>0</v>
      </c>
      <c r="E30" s="124">
        <f>'2 一般公共预算支出-无上年数'!E31</f>
        <v>88.88</v>
      </c>
      <c r="F30" s="124"/>
      <c r="G30" s="124"/>
      <c r="H30" s="124"/>
    </row>
    <row r="31" spans="1:8" ht="20.100000000000001" customHeight="1">
      <c r="A31" s="157" t="s">
        <v>398</v>
      </c>
      <c r="B31" s="173" t="str">
        <f>'2 一般公共预算支出-无上年数'!B32</f>
        <v>20805-行政事业单位养老支出</v>
      </c>
      <c r="C31" s="114">
        <f t="shared" si="1"/>
        <v>101.54772800000001</v>
      </c>
      <c r="D31" s="124">
        <f>'2 一般公共预算支出-无上年数'!D32</f>
        <v>101.54772800000001</v>
      </c>
      <c r="E31" s="124">
        <f>'2 一般公共预算支出-无上年数'!E32</f>
        <v>0</v>
      </c>
      <c r="F31" s="124"/>
      <c r="G31" s="124"/>
      <c r="H31" s="124"/>
    </row>
    <row r="32" spans="1:8" ht="20.100000000000001" customHeight="1">
      <c r="A32" s="157" t="s">
        <v>511</v>
      </c>
      <c r="B32" s="173" t="str">
        <f>'2 一般公共预算支出-无上年数'!B33</f>
        <v>2080501-行政单位离退休</v>
      </c>
      <c r="C32" s="114">
        <f t="shared" si="1"/>
        <v>42.56</v>
      </c>
      <c r="D32" s="124">
        <f>'2 一般公共预算支出-无上年数'!D33</f>
        <v>42.56</v>
      </c>
      <c r="E32" s="124">
        <f>'2 一般公共预算支出-无上年数'!E33</f>
        <v>0</v>
      </c>
      <c r="F32" s="124"/>
      <c r="G32" s="124"/>
      <c r="H32" s="124"/>
    </row>
    <row r="33" spans="1:8" ht="20.100000000000001" customHeight="1">
      <c r="A33" s="157" t="s">
        <v>399</v>
      </c>
      <c r="B33" s="173" t="str">
        <f>'2 一般公共预算支出-无上年数'!B34</f>
        <v>2080505-机关事业单位基本养老保险缴费支出</v>
      </c>
      <c r="C33" s="114">
        <f t="shared" si="1"/>
        <v>39.325152000000003</v>
      </c>
      <c r="D33" s="124">
        <f>'2 一般公共预算支出-无上年数'!D34</f>
        <v>39.325152000000003</v>
      </c>
      <c r="E33" s="124">
        <f>'2 一般公共预算支出-无上年数'!E34</f>
        <v>0</v>
      </c>
      <c r="F33" s="124"/>
      <c r="G33" s="124"/>
      <c r="H33" s="124"/>
    </row>
    <row r="34" spans="1:8" ht="20.100000000000001" customHeight="1">
      <c r="A34" s="157" t="s">
        <v>400</v>
      </c>
      <c r="B34" s="173" t="str">
        <f>'2 一般公共预算支出-无上年数'!B35</f>
        <v>2080506-机关事业单位职业年金缴费支出</v>
      </c>
      <c r="C34" s="114">
        <f t="shared" si="1"/>
        <v>19.662576000000001</v>
      </c>
      <c r="D34" s="124">
        <f>'2 一般公共预算支出-无上年数'!D35</f>
        <v>19.662576000000001</v>
      </c>
      <c r="E34" s="124">
        <f>'2 一般公共预算支出-无上年数'!E35</f>
        <v>0</v>
      </c>
      <c r="F34" s="124"/>
      <c r="G34" s="124"/>
      <c r="H34" s="124"/>
    </row>
    <row r="35" spans="1:8" ht="20.100000000000001" customHeight="1">
      <c r="A35" s="157" t="s">
        <v>401</v>
      </c>
      <c r="B35" s="173" t="str">
        <f>'2 一般公共预算支出-无上年数'!B36</f>
        <v>20808-抚恤</v>
      </c>
      <c r="C35" s="114">
        <f t="shared" si="1"/>
        <v>8.4600000000000009</v>
      </c>
      <c r="D35" s="124">
        <f>'2 一般公共预算支出-无上年数'!D36</f>
        <v>0</v>
      </c>
      <c r="E35" s="124">
        <f>'2 一般公共预算支出-无上年数'!E36</f>
        <v>8.4600000000000009</v>
      </c>
      <c r="F35" s="124"/>
      <c r="G35" s="124"/>
      <c r="H35" s="124"/>
    </row>
    <row r="36" spans="1:8" ht="20.100000000000001" customHeight="1">
      <c r="A36" s="157" t="s">
        <v>402</v>
      </c>
      <c r="B36" s="173" t="str">
        <f>'2 一般公共预算支出-无上年数'!B37</f>
        <v>2080801-死亡抚恤</v>
      </c>
      <c r="C36" s="114">
        <f t="shared" si="1"/>
        <v>8.4600000000000009</v>
      </c>
      <c r="D36" s="124">
        <f>'2 一般公共预算支出-无上年数'!D37</f>
        <v>0</v>
      </c>
      <c r="E36" s="124">
        <f>'2 一般公共预算支出-无上年数'!E37</f>
        <v>8.4600000000000009</v>
      </c>
      <c r="F36" s="124"/>
      <c r="G36" s="124"/>
      <c r="H36" s="124"/>
    </row>
    <row r="37" spans="1:8" ht="20.100000000000001" customHeight="1">
      <c r="A37" s="157" t="s">
        <v>403</v>
      </c>
      <c r="B37" s="173" t="str">
        <f>'2 一般公共预算支出-无上年数'!B38</f>
        <v>210-卫生健康支出</v>
      </c>
      <c r="C37" s="114">
        <f t="shared" si="1"/>
        <v>31.19</v>
      </c>
      <c r="D37" s="124">
        <f>'2 一般公共预算支出-无上年数'!D38</f>
        <v>31.19</v>
      </c>
      <c r="E37" s="124">
        <f>'2 一般公共预算支出-无上年数'!E38</f>
        <v>0</v>
      </c>
      <c r="F37" s="124"/>
      <c r="G37" s="124"/>
      <c r="H37" s="124"/>
    </row>
    <row r="38" spans="1:8" ht="20.100000000000001" customHeight="1">
      <c r="A38" s="157" t="s">
        <v>404</v>
      </c>
      <c r="B38" s="173" t="str">
        <f>'2 一般公共预算支出-无上年数'!B39</f>
        <v>21011-行政事业单位医疗</v>
      </c>
      <c r="C38" s="114">
        <f t="shared" si="1"/>
        <v>31.19</v>
      </c>
      <c r="D38" s="124">
        <f>'2 一般公共预算支出-无上年数'!D39</f>
        <v>31.19</v>
      </c>
      <c r="E38" s="124">
        <f>'2 一般公共预算支出-无上年数'!E39</f>
        <v>0</v>
      </c>
      <c r="F38" s="124"/>
      <c r="G38" s="124"/>
      <c r="H38" s="124"/>
    </row>
    <row r="39" spans="1:8" ht="20.100000000000001" customHeight="1">
      <c r="A39" s="157" t="s">
        <v>405</v>
      </c>
      <c r="B39" s="173" t="str">
        <f>'2 一般公共预算支出-无上年数'!B40</f>
        <v>2101101-行政单位医疗</v>
      </c>
      <c r="C39" s="114">
        <f t="shared" si="1"/>
        <v>23.35</v>
      </c>
      <c r="D39" s="124">
        <f>'2 一般公共预算支出-无上年数'!D40</f>
        <v>23.35</v>
      </c>
      <c r="E39" s="124">
        <f>'2 一般公共预算支出-无上年数'!E40</f>
        <v>0</v>
      </c>
      <c r="F39" s="124"/>
      <c r="G39" s="124"/>
      <c r="H39" s="124"/>
    </row>
    <row r="40" spans="1:8" ht="20.100000000000001" customHeight="1">
      <c r="A40" s="157" t="s">
        <v>520</v>
      </c>
      <c r="B40" s="173" t="str">
        <f>'2 一般公共预算支出-无上年数'!B41</f>
        <v>2101199-其他行政事业单位医疗支出</v>
      </c>
      <c r="C40" s="114">
        <f t="shared" si="1"/>
        <v>7.84</v>
      </c>
      <c r="D40" s="124">
        <f>'2 一般公共预算支出-无上年数'!D41</f>
        <v>7.84</v>
      </c>
      <c r="E40" s="124">
        <f>'2 一般公共预算支出-无上年数'!E41</f>
        <v>0</v>
      </c>
      <c r="F40" s="124"/>
      <c r="G40" s="124"/>
      <c r="H40" s="124"/>
    </row>
    <row r="41" spans="1:8" ht="20.100000000000001" customHeight="1">
      <c r="A41" s="157" t="s">
        <v>406</v>
      </c>
      <c r="B41" s="173" t="str">
        <f>'2 一般公共预算支出-无上年数'!B42</f>
        <v>211-节能环保支出</v>
      </c>
      <c r="C41" s="114">
        <f t="shared" si="1"/>
        <v>144.38</v>
      </c>
      <c r="D41" s="124">
        <f>'2 一般公共预算支出-无上年数'!D42</f>
        <v>0</v>
      </c>
      <c r="E41" s="124">
        <f>'2 一般公共预算支出-无上年数'!E42</f>
        <v>144.38</v>
      </c>
      <c r="F41" s="124"/>
      <c r="G41" s="124"/>
      <c r="H41" s="124"/>
    </row>
    <row r="42" spans="1:8" ht="20.100000000000001" customHeight="1">
      <c r="A42" s="157" t="s">
        <v>523</v>
      </c>
      <c r="B42" s="173" t="str">
        <f>'2 一般公共预算支出-无上年数'!B43</f>
        <v>21103-污染防治</v>
      </c>
      <c r="C42" s="114">
        <f t="shared" si="1"/>
        <v>94.38</v>
      </c>
      <c r="D42" s="124">
        <f>'2 一般公共预算支出-无上年数'!D43</f>
        <v>0</v>
      </c>
      <c r="E42" s="124">
        <f>'2 一般公共预算支出-无上年数'!E43</f>
        <v>94.38</v>
      </c>
      <c r="F42" s="124"/>
      <c r="G42" s="124"/>
      <c r="H42" s="124"/>
    </row>
    <row r="43" spans="1:8" ht="20.100000000000001" customHeight="1">
      <c r="A43" s="157" t="s">
        <v>525</v>
      </c>
      <c r="B43" s="173" t="str">
        <f>'2 一般公共预算支出-无上年数'!B44</f>
        <v>2110302-水体</v>
      </c>
      <c r="C43" s="114">
        <f t="shared" si="1"/>
        <v>94.38</v>
      </c>
      <c r="D43" s="124">
        <f>'2 一般公共预算支出-无上年数'!D44</f>
        <v>0</v>
      </c>
      <c r="E43" s="124">
        <f>'2 一般公共预算支出-无上年数'!E44</f>
        <v>94.38</v>
      </c>
      <c r="F43" s="124"/>
      <c r="G43" s="124"/>
      <c r="H43" s="124"/>
    </row>
    <row r="44" spans="1:8" ht="20.100000000000001" customHeight="1">
      <c r="A44" s="157" t="s">
        <v>527</v>
      </c>
      <c r="B44" s="173" t="str">
        <f>'2 一般公共预算支出-无上年数'!B45</f>
        <v>21104-自然生态保护</v>
      </c>
      <c r="C44" s="114">
        <f t="shared" si="1"/>
        <v>50</v>
      </c>
      <c r="D44" s="124">
        <f>'2 一般公共预算支出-无上年数'!D45</f>
        <v>0</v>
      </c>
      <c r="E44" s="124">
        <f>'2 一般公共预算支出-无上年数'!E45</f>
        <v>50</v>
      </c>
      <c r="F44" s="124"/>
      <c r="G44" s="124"/>
      <c r="H44" s="124"/>
    </row>
    <row r="45" spans="1:8" ht="20.100000000000001" customHeight="1">
      <c r="A45" s="157" t="s">
        <v>529</v>
      </c>
      <c r="B45" s="173" t="str">
        <f>'2 一般公共预算支出-无上年数'!B46</f>
        <v>2110402-农村环境保护</v>
      </c>
      <c r="C45" s="114">
        <f t="shared" si="1"/>
        <v>50</v>
      </c>
      <c r="D45" s="124">
        <f>'2 一般公共预算支出-无上年数'!D46</f>
        <v>0</v>
      </c>
      <c r="E45" s="124">
        <f>'2 一般公共预算支出-无上年数'!E46</f>
        <v>50</v>
      </c>
      <c r="F45" s="124"/>
      <c r="G45" s="124"/>
      <c r="H45" s="124"/>
    </row>
    <row r="46" spans="1:8" ht="20.100000000000001" customHeight="1">
      <c r="A46" s="157" t="s">
        <v>407</v>
      </c>
      <c r="B46" s="173" t="str">
        <f>'2 一般公共预算支出-无上年数'!B47</f>
        <v>212-城乡社区支出</v>
      </c>
      <c r="C46" s="114">
        <f t="shared" si="1"/>
        <v>60</v>
      </c>
      <c r="D46" s="124">
        <f>'2 一般公共预算支出-无上年数'!D47</f>
        <v>0</v>
      </c>
      <c r="E46" s="124">
        <f>'2 一般公共预算支出-无上年数'!E47</f>
        <v>60</v>
      </c>
      <c r="F46" s="124"/>
      <c r="G46" s="124"/>
      <c r="H46" s="124"/>
    </row>
    <row r="47" spans="1:8" ht="20.100000000000001" customHeight="1">
      <c r="A47" s="157" t="s">
        <v>408</v>
      </c>
      <c r="B47" s="173" t="str">
        <f>'2 一般公共预算支出-无上年数'!B48</f>
        <v>21203-城乡社区公共设施</v>
      </c>
      <c r="C47" s="114">
        <f t="shared" si="1"/>
        <v>60</v>
      </c>
      <c r="D47" s="124">
        <f>'2 一般公共预算支出-无上年数'!D48</f>
        <v>0</v>
      </c>
      <c r="E47" s="124">
        <f>'2 一般公共预算支出-无上年数'!E48</f>
        <v>60</v>
      </c>
      <c r="F47" s="124"/>
      <c r="G47" s="124"/>
      <c r="H47" s="124"/>
    </row>
    <row r="48" spans="1:8" ht="20.100000000000001" customHeight="1">
      <c r="A48" s="157" t="s">
        <v>409</v>
      </c>
      <c r="B48" s="173" t="str">
        <f>'2 一般公共预算支出-无上年数'!B49</f>
        <v>2120399-其他城乡社区公共设施支出</v>
      </c>
      <c r="C48" s="114">
        <f t="shared" si="1"/>
        <v>60</v>
      </c>
      <c r="D48" s="124">
        <f>'2 一般公共预算支出-无上年数'!D49</f>
        <v>0</v>
      </c>
      <c r="E48" s="124">
        <f>'2 一般公共预算支出-无上年数'!E49</f>
        <v>60</v>
      </c>
      <c r="F48" s="125"/>
      <c r="G48" s="125"/>
      <c r="H48" s="125"/>
    </row>
    <row r="49" spans="1:9" ht="20.100000000000001" customHeight="1">
      <c r="A49" s="157" t="s">
        <v>410</v>
      </c>
      <c r="B49" s="173" t="str">
        <f>'2 一般公共预算支出-无上年数'!B50</f>
        <v>213-农林水支出</v>
      </c>
      <c r="C49" s="114">
        <f t="shared" si="1"/>
        <v>304.98</v>
      </c>
      <c r="D49" s="124">
        <f>'2 一般公共预算支出-无上年数'!D50</f>
        <v>0</v>
      </c>
      <c r="E49" s="124">
        <f>'2 一般公共预算支出-无上年数'!E50</f>
        <v>304.98</v>
      </c>
      <c r="F49" s="125"/>
      <c r="G49" s="125"/>
      <c r="H49" s="125"/>
    </row>
    <row r="50" spans="1:9" ht="20.100000000000001" customHeight="1">
      <c r="A50" s="157" t="s">
        <v>411</v>
      </c>
      <c r="B50" s="173" t="str">
        <f>'2 一般公共预算支出-无上年数'!B51</f>
        <v>21307-农村综合改革</v>
      </c>
      <c r="C50" s="114">
        <f t="shared" si="1"/>
        <v>304.98</v>
      </c>
      <c r="D50" s="124">
        <f>'2 一般公共预算支出-无上年数'!D51</f>
        <v>0</v>
      </c>
      <c r="E50" s="124">
        <f>'2 一般公共预算支出-无上年数'!E51</f>
        <v>304.98</v>
      </c>
      <c r="F50" s="125"/>
      <c r="G50" s="125"/>
      <c r="H50" s="125"/>
      <c r="I50" s="38"/>
    </row>
    <row r="51" spans="1:9" ht="20.100000000000001" customHeight="1">
      <c r="A51" s="157" t="s">
        <v>412</v>
      </c>
      <c r="B51" s="173" t="str">
        <f>'2 一般公共预算支出-无上年数'!B52</f>
        <v>2130705-对村民委员会和村党支部的补助</v>
      </c>
      <c r="C51" s="114">
        <f t="shared" si="1"/>
        <v>304.98</v>
      </c>
      <c r="D51" s="124">
        <f>'2 一般公共预算支出-无上年数'!D52</f>
        <v>0</v>
      </c>
      <c r="E51" s="124">
        <f>'2 一般公共预算支出-无上年数'!E52</f>
        <v>304.98</v>
      </c>
      <c r="F51" s="125"/>
      <c r="G51" s="125"/>
      <c r="H51" s="125"/>
    </row>
    <row r="52" spans="1:9" ht="20.100000000000001" customHeight="1">
      <c r="A52" s="157" t="s">
        <v>413</v>
      </c>
      <c r="B52" s="173" t="str">
        <f>'2 一般公共预算支出-无上年数'!B53</f>
        <v>221-住房保障支出</v>
      </c>
      <c r="C52" s="114">
        <f t="shared" si="1"/>
        <v>29.66</v>
      </c>
      <c r="D52" s="124">
        <f>'2 一般公共预算支出-无上年数'!D53</f>
        <v>29.66</v>
      </c>
      <c r="E52" s="124">
        <f>'2 一般公共预算支出-无上年数'!E53</f>
        <v>0</v>
      </c>
      <c r="F52" s="125"/>
      <c r="G52" s="125"/>
      <c r="H52" s="125"/>
    </row>
    <row r="53" spans="1:9" ht="19.5" customHeight="1">
      <c r="A53" s="157" t="s">
        <v>414</v>
      </c>
      <c r="B53" s="173" t="str">
        <f>'2 一般公共预算支出-无上年数'!B54</f>
        <v>22102-住房改革支出</v>
      </c>
      <c r="C53" s="114">
        <f t="shared" si="1"/>
        <v>29.66</v>
      </c>
      <c r="D53" s="124">
        <f>'2 一般公共预算支出-无上年数'!D54</f>
        <v>29.66</v>
      </c>
      <c r="E53" s="124">
        <f>'2 一般公共预算支出-无上年数'!E54</f>
        <v>0</v>
      </c>
      <c r="F53" s="172"/>
      <c r="G53" s="172"/>
      <c r="H53" s="174"/>
      <c r="I53" s="38"/>
    </row>
    <row r="54" spans="1:9" ht="19.5" customHeight="1">
      <c r="A54" s="157" t="s">
        <v>415</v>
      </c>
      <c r="B54" s="173" t="str">
        <f>'2 一般公共预算支出-无上年数'!B55</f>
        <v>2210201-住房公积金</v>
      </c>
      <c r="C54" s="114">
        <f t="shared" si="1"/>
        <v>29.66</v>
      </c>
      <c r="D54" s="124">
        <f>'2 一般公共预算支出-无上年数'!D55</f>
        <v>29.66</v>
      </c>
      <c r="E54" s="124">
        <f>'2 一般公共预算支出-无上年数'!E55</f>
        <v>0</v>
      </c>
      <c r="F54" s="172"/>
      <c r="G54" s="172"/>
      <c r="H54" s="172"/>
    </row>
    <row r="55" spans="1:9" ht="12.75" customHeight="1">
      <c r="A55" s="38"/>
      <c r="B55" s="38"/>
      <c r="F55" s="38"/>
      <c r="G55" s="38"/>
    </row>
    <row r="56" spans="1:9" ht="12.75" customHeight="1">
      <c r="B56" s="38"/>
      <c r="F56" s="38"/>
    </row>
    <row r="57" spans="1:9" ht="12.75" customHeight="1">
      <c r="A57" s="38"/>
      <c r="B57" s="38"/>
      <c r="H57" s="38"/>
    </row>
    <row r="58" spans="1:9" ht="12.75" customHeight="1">
      <c r="A58" s="38"/>
      <c r="B58" s="38"/>
      <c r="E58" s="38"/>
    </row>
    <row r="59" spans="1:9" ht="12.75" customHeight="1">
      <c r="C59" s="38"/>
      <c r="F59" s="38"/>
    </row>
    <row r="60" spans="1:9" ht="12.75" customHeight="1">
      <c r="B60" s="38"/>
    </row>
    <row r="61" spans="1:9" ht="12.75" customHeight="1">
      <c r="B61" s="38"/>
    </row>
    <row r="62" spans="1:9" ht="12.75" customHeight="1">
      <c r="G62" s="38"/>
    </row>
    <row r="63" spans="1:9" ht="12.75" customHeight="1">
      <c r="B63" s="38"/>
    </row>
    <row r="64" spans="1:9" ht="12.75" customHeight="1">
      <c r="C64" s="38"/>
      <c r="G64" s="38"/>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14</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9政府采购预算表</vt:lpstr>
      <vt:lpstr>10整体绩效目标表</vt:lpstr>
      <vt:lpstr>11项目绩效目标表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2024-04-25T04:00:50Z</dcterms:modified>
</cp:coreProperties>
</file>