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32" firstSheet="1" activeTab="1"/>
  </bookViews>
  <sheets>
    <sheet name="2018-2019对比表 " sheetId="3" state="hidden" r:id="rId1"/>
    <sheet name="1 部门收支总表" sheetId="9" r:id="rId2"/>
    <sheet name="2 部门收入总表" sheetId="10" r:id="rId3"/>
    <sheet name="3 部门支出总表" sheetId="11" r:id="rId4"/>
    <sheet name="4 财政拨款收支总表" sheetId="4" r:id="rId5"/>
    <sheet name="5 一般公共预算支出-上年数" sheetId="5" r:id="rId6"/>
    <sheet name="6 一般公共预算财政基本支出" sheetId="6" r:id="rId7"/>
    <sheet name="7 一般公用预算“三公”经费支出表-上年数" sheetId="7" r:id="rId8"/>
    <sheet name="8 政府性基金预算支出表" sheetId="8" r:id="rId9"/>
  </sheets>
  <definedNames>
    <definedName name="_xlnm._FilterDatabase" localSheetId="0" hidden="1">'2018-2019对比表 '!$A$4:$I$258</definedName>
    <definedName name="_xlnm.Print_Area" localSheetId="1">'1 部门收支总表'!$A$1:$D$16</definedName>
    <definedName name="_xlnm.Print_Area" localSheetId="2">'2 部门收入总表'!$A$1:$L$32</definedName>
    <definedName name="_xlnm.Print_Area" localSheetId="3">'3 部门支出总表'!$A$1:$H$41</definedName>
    <definedName name="_xlnm.Print_Area" localSheetId="4">'4 财政拨款收支总表'!$A$1:$G$17</definedName>
    <definedName name="_xlnm.Print_Area" localSheetId="5">'5 一般公共预算支出-上年数'!$A$1:$F$43</definedName>
    <definedName name="_xlnm.Print_Area" localSheetId="6">'6 一般公共预算财政基本支出'!$A$1:$E$43</definedName>
    <definedName name="_xlnm.Print_Area" localSheetId="7">'7 一般公用预算“三公”经费支出表-上年数'!$A$1:$L$8</definedName>
    <definedName name="_xlnm.Print_Area" localSheetId="8">'8 政府性基金预算支出表'!$A$1:$E$15</definedName>
    <definedName name="_xlnm.Print_Titles" localSheetId="2">'2 部门收入总表'!$1:$6</definedName>
    <definedName name="_xlnm.Print_Titles" localSheetId="3">'3 部门支出总表'!$1:$5</definedName>
    <definedName name="_xlnm.Print_Titles" localSheetId="5">'5 一般公共预算支出-上年数'!$1:$6</definedName>
    <definedName name="_xlnm.Print_Titles" localSheetId="6">'6 一般公共预算财政基本支出'!$1:$6</definedName>
    <definedName name="_xlnm.Print_Titles" localSheetId="7">'7 一般公用预算“三公”经费支出表-上年数'!$1:$7</definedName>
    <definedName name="_xlnm.Print_Titles" localSheetId="8">'8 政府性基金预算支出表'!$1:$6</definedName>
  </definedNames>
  <calcPr calcId="144525"/>
</workbook>
</file>

<file path=xl/sharedStrings.xml><?xml version="1.0" encoding="utf-8"?>
<sst xmlns="http://schemas.openxmlformats.org/spreadsheetml/2006/main" count="1504" uniqueCount="547">
  <si>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</si>
  <si>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</si>
  <si>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</si>
  <si>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</si>
  <si>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</si>
  <si>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</si>
  <si>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</si>
  <si>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</si>
  <si>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</si>
  <si>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</si>
  <si>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</si>
  <si>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</si>
  <si>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</si>
  <si>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</si>
  <si>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</si>
  <si>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</si>
  <si>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</si>
  <si>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</si>
  <si>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</si>
  <si>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</si>
  <si>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</si>
  <si>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</si>
  <si>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</si>
  <si>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</si>
  <si>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</si>
  <si>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</si>
  <si>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</si>
  <si>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</si>
  <si>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</si>
  <si>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</si>
  <si>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</si>
  <si>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</si>
  <si>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</si>
  <si>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</si>
  <si>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</si>
  <si>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</si>
  <si>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</si>
  <si>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</si>
  <si>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</si>
  <si>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</si>
  <si>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</si>
  <si>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</si>
  <si>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</si>
  <si>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</si>
  <si>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</si>
  <si>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</si>
  <si>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</si>
  <si>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</si>
  <si>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</si>
  <si>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</si>
  <si>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</si>
  <si>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</si>
  <si>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</si>
  <si>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</si>
  <si>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</si>
  <si>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</si>
  <si>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</si>
  <si>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</si>
  <si>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</si>
  <si>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</si>
  <si>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</si>
  <si>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</si>
  <si>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</si>
  <si>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</si>
  <si>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</si>
  <si>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</si>
  <si>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</si>
  <si>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</si>
  <si>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</si>
  <si>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</si>
  <si>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</si>
  <si>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</si>
  <si>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</si>
  <si>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</si>
  <si>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</si>
  <si>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</si>
  <si>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</si>
  <si>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</si>
  <si>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</si>
  <si>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</si>
  <si>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</si>
  <si>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</si>
  <si>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</si>
  <si>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</si>
  <si>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</si>
  <si>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</si>
  <si>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</si>
  <si>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</si>
  <si>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</si>
  <si>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</si>
  <si>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</si>
  <si>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</si>
  <si>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</si>
  <si>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</si>
  <si>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</si>
  <si>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</si>
  <si>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</si>
  <si>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</si>
  <si>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</si>
  <si>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</si>
  <si>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</si>
  <si>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</si>
  <si>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</si>
  <si>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</si>
  <si>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</si>
  <si>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</si>
  <si>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</si>
  <si>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</si>
  <si>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</si>
  <si>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</si>
  <si>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</si>
  <si>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</si>
  <si>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</si>
  <si>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</si>
  <si>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</si>
  <si>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</si>
  <si>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</si>
  <si>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</si>
  <si>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</si>
  <si>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</si>
  <si>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</si>
  <si>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</si>
  <si>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</si>
  <si>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</si>
  <si>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</si>
  <si>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</si>
  <si>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</si>
  <si>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</si>
  <si>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</si>
  <si>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</si>
  <si>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</si>
  <si>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</si>
  <si>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</si>
  <si>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</si>
  <si>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</si>
  <si>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</si>
  <si>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</si>
  <si>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</si>
  <si>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</si>
  <si>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</si>
  <si>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</si>
  <si>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</si>
  <si>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</si>
  <si>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</si>
  <si>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</si>
  <si>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</si>
  <si>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</si>
  <si>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</si>
  <si>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</si>
  <si>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</si>
  <si>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</si>
  <si>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</si>
  <si>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</si>
  <si>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</si>
  <si>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</si>
  <si>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</si>
  <si>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</si>
  <si>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</si>
  <si>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</si>
  <si>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</si>
  <si>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</si>
  <si>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</si>
  <si>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</si>
  <si>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</si>
  <si>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</si>
  <si>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</si>
  <si>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</si>
  <si>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</si>
  <si>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</si>
  <si>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</si>
  <si>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</si>
  <si>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</si>
  <si>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</si>
  <si>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</si>
  <si>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</si>
  <si>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</si>
  <si>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</si>
  <si>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</si>
  <si>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</si>
  <si>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</si>
  <si>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</si>
  <si>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</si>
  <si>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</si>
  <si>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</si>
  <si>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</si>
  <si>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</si>
  <si>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</si>
  <si>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</si>
  <si>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</si>
  <si>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</si>
  <si>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</si>
  <si>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</si>
  <si>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</si>
  <si>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</si>
  <si>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</si>
  <si>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</si>
  <si>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</si>
  <si>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</si>
  <si>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</si>
  <si>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</si>
  <si>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</si>
  <si>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</si>
  <si>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</si>
  <si>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</si>
  <si>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</si>
  <si>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</si>
  <si>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</si>
  <si>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</si>
  <si>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</si>
  <si>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</si>
  <si>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</si>
  <si>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</si>
  <si>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</si>
  <si>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</si>
  <si>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</si>
  <si>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</si>
  <si>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</si>
  <si>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</si>
  <si>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</si>
  <si>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</si>
  <si>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</si>
  <si>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</si>
  <si>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</si>
  <si>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</si>
  <si>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</si>
  <si>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</si>
  <si>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</si>
  <si>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</si>
  <si>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</si>
  <si>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</si>
  <si>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</si>
  <si>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</si>
  <si>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</si>
  <si>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</si>
  <si>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</si>
  <si>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</si>
  <si>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</si>
  <si>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</si>
  <si>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</si>
  <si>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</si>
  <si>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</si>
  <si>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</si>
  <si>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</si>
  <si>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</si>
  <si>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</si>
  <si>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</si>
  <si>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</si>
  <si>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</si>
  <si>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</si>
  <si>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</si>
  <si>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</si>
  <si>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</si>
  <si>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</si>
  <si>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</si>
  <si>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</si>
  <si>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</si>
  <si>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</si>
  <si>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</si>
  <si>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</si>
  <si>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</si>
  <si>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</si>
  <si>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</si>
  <si>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</si>
  <si>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</si>
  <si>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</si>
  <si>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</si>
  <si>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</si>
  <si>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</si>
  <si>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</si>
  <si>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</si>
  <si>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</si>
  <si>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</si>
  <si>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</si>
  <si>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</si>
  <si>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</si>
  <si>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</si>
  <si>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</si>
  <si>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</si>
  <si>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</si>
  <si>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</si>
  <si>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</si>
  <si>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</si>
  <si>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</si>
  <si>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</si>
  <si>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</si>
  <si>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</si>
  <si>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</si>
  <si>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</si>
  <si>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</si>
  <si>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</si>
  <si>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</si>
  <si>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</si>
  <si>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</si>
  <si>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</si>
  <si>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</si>
  <si>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</si>
  <si>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</si>
  <si>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</si>
  <si>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</si>
  <si>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</si>
  <si>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</si>
  <si>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</si>
  <si>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</si>
  <si>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</si>
  <si>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</si>
  <si>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</si>
  <si>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</si>
  <si>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</si>
  <si>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</si>
  <si>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</si>
  <si>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</si>
  <si>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</si>
  <si>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重庆市梁平区住房和城乡建设委员会部门收支总表</t>
  </si>
  <si>
    <t>单位：万元</t>
  </si>
  <si>
    <t>收入</t>
  </si>
  <si>
    <t>支出</t>
  </si>
  <si>
    <t>项目</t>
  </si>
  <si>
    <t>预算数</t>
  </si>
  <si>
    <t>一般公共预算拨款收入</t>
  </si>
  <si>
    <t>国防支出</t>
  </si>
  <si>
    <t>政府性基金预算拨款收入</t>
  </si>
  <si>
    <t>教育支出</t>
  </si>
  <si>
    <t>国有资本经营预算拨款收入</t>
  </si>
  <si>
    <t>社会保障和就业支出</t>
  </si>
  <si>
    <t>事业收入</t>
  </si>
  <si>
    <t>卫生健康支出</t>
  </si>
  <si>
    <t>事业单位经营收入</t>
  </si>
  <si>
    <t>城乡社区支出</t>
  </si>
  <si>
    <t>其他收入</t>
  </si>
  <si>
    <t>住房保障支出</t>
  </si>
  <si>
    <t>本年收入合计</t>
  </si>
  <si>
    <t>本年支出合计</t>
  </si>
  <si>
    <t>用事业基金弥补收支差额</t>
  </si>
  <si>
    <t>结转下年</t>
  </si>
  <si>
    <t>上年结转</t>
  </si>
  <si>
    <t>收入总计</t>
  </si>
  <si>
    <t>支出总计</t>
  </si>
  <si>
    <t>表2</t>
  </si>
  <si>
    <t>重庆市梁平区住房和城乡建设委员会部门收入总表</t>
  </si>
  <si>
    <t>科目</t>
  </si>
  <si>
    <t>合计</t>
  </si>
  <si>
    <t>科目编码</t>
  </si>
  <si>
    <t>科目名称</t>
  </si>
  <si>
    <t>非教育收费收入</t>
  </si>
  <si>
    <t>教育收费收入</t>
  </si>
  <si>
    <t>203</t>
  </si>
  <si>
    <t xml:space="preserve">  20306</t>
  </si>
  <si>
    <t xml:space="preserve">  国防动员</t>
  </si>
  <si>
    <t xml:space="preserve">    2030603</t>
  </si>
  <si>
    <t xml:space="preserve">    人民防空</t>
  </si>
  <si>
    <t>205</t>
  </si>
  <si>
    <t xml:space="preserve">  20508</t>
  </si>
  <si>
    <t xml:space="preserve">  进修及培训</t>
  </si>
  <si>
    <t xml:space="preserve">    2050803</t>
  </si>
  <si>
    <t xml:space="preserve">    培训支出</t>
  </si>
  <si>
    <t>208</t>
  </si>
  <si>
    <t xml:space="preserve">  20805</t>
  </si>
  <si>
    <t xml:space="preserve">  行政事业单位离退休</t>
  </si>
  <si>
    <t xml:space="preserve">    2080501</t>
  </si>
  <si>
    <t xml:space="preserve">    归口管理的行政事业单位离退休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</si>
  <si>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</si>
  <si>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</si>
  <si>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</si>
  <si>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</si>
  <si>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</si>
  <si>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</si>
  <si>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 xml:space="preserve">  20808</t>
  </si>
  <si>
    <t xml:space="preserve">  抚恤</t>
  </si>
  <si>
    <t xml:space="preserve">    2080802</t>
  </si>
  <si>
    <t xml:space="preserve">    伤残抚恤</t>
  </si>
  <si>
    <t xml:space="preserve">  20899</t>
  </si>
  <si>
    <t xml:space="preserve">  其他社会保障和就业支出</t>
  </si>
  <si>
    <t xml:space="preserve">    2089901</t>
  </si>
  <si>
    <t xml:space="preserve">    其他社会保障和就业支出</t>
  </si>
  <si>
    <t>210</t>
  </si>
  <si>
    <t xml:space="preserve">  21011</t>
  </si>
  <si>
    <t xml:space="preserve">  行政事业单位医疗</t>
  </si>
  <si>
    <t xml:space="preserve">    2101101</t>
  </si>
  <si>
    <t xml:space="preserve">    行政单位医疗</t>
  </si>
  <si>
    <t xml:space="preserve">    2101102</t>
  </si>
  <si>
    <t xml:space="preserve">    事业单位医疗</t>
  </si>
  <si>
    <t>212</t>
  </si>
  <si>
    <t xml:space="preserve">  21201</t>
  </si>
  <si>
    <t xml:space="preserve">  城乡社区管理事务</t>
  </si>
  <si>
    <t xml:space="preserve">    2120101</t>
  </si>
  <si>
    <t xml:space="preserve">    行政运行</t>
  </si>
  <si>
    <t xml:space="preserve">    2120106</t>
  </si>
  <si>
    <t xml:space="preserve">    工程建设管理</t>
  </si>
  <si>
    <t xml:space="preserve">    2120199</t>
  </si>
  <si>
    <t xml:space="preserve">    其他城乡社区管理事务支出</t>
  </si>
  <si>
    <t xml:space="preserve">  21206</t>
  </si>
  <si>
    <t xml:space="preserve">  建设市场管理与监督</t>
  </si>
  <si>
    <t xml:space="preserve">    2120601</t>
  </si>
  <si>
    <t xml:space="preserve">    建设市场管理与监督</t>
  </si>
  <si>
    <t xml:space="preserve">  21299</t>
  </si>
  <si>
    <t xml:space="preserve">  其他城乡社区支出</t>
  </si>
  <si>
    <t xml:space="preserve">    2129901</t>
  </si>
  <si>
    <t xml:space="preserve">    其他城乡社区支出</t>
  </si>
  <si>
    <t>221</t>
  </si>
  <si>
    <t xml:space="preserve">  22101</t>
  </si>
  <si>
    <t xml:space="preserve">  保障性安居工程支出</t>
  </si>
  <si>
    <t xml:space="preserve">    2210103</t>
  </si>
  <si>
    <t xml:space="preserve">    棚户区改造</t>
  </si>
  <si>
    <t xml:space="preserve">    2210105</t>
  </si>
  <si>
    <t xml:space="preserve">    农村危房改造</t>
  </si>
  <si>
    <t xml:space="preserve">  22102</t>
  </si>
  <si>
    <t xml:space="preserve">  住房改革支出</t>
  </si>
  <si>
    <t xml:space="preserve">    2210201</t>
  </si>
  <si>
    <t xml:space="preserve">    住房公积金</t>
  </si>
  <si>
    <t>表3</t>
  </si>
  <si>
    <t>重庆市梁平区住房和城乡建设委员会部门支出总表</t>
  </si>
  <si>
    <t>基本支出</t>
  </si>
  <si>
    <t>项目支出</t>
  </si>
  <si>
    <t>上缴上级支出</t>
  </si>
  <si>
    <t>事业单位经营支出</t>
  </si>
  <si>
    <t>对下级单位补助支出</t>
  </si>
  <si>
    <t>表4</t>
  </si>
  <si>
    <t>重庆市梁平区住房和城乡建设委员会财政拨款收支总表</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</si>
  <si>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</si>
  <si>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</si>
  <si>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</si>
  <si>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</si>
  <si>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</si>
  <si>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</si>
  <si>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</si>
  <si>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</si>
  <si>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</si>
  <si>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</si>
  <si>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</si>
  <si>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</si>
  <si>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表5</t>
  </si>
  <si>
    <t>重庆市梁平区住房和城乡建设委员会一般公共预算财政拨款支出预算表</t>
  </si>
  <si>
    <t>功能分类科目</t>
  </si>
  <si>
    <t>2018年预算数</t>
  </si>
  <si>
    <t>2019年预算数</t>
  </si>
  <si>
    <t>小计</t>
  </si>
  <si>
    <t xml:space="preserve">  21203</t>
  </si>
  <si>
    <t xml:space="preserve">  城乡社区公共设施</t>
  </si>
  <si>
    <t xml:space="preserve">    2120303</t>
  </si>
  <si>
    <t xml:space="preserve">    小城镇基础设施建设</t>
  </si>
  <si>
    <t>备注：本表反映2019年当年一般公共预算财政拨款支出情况。</t>
  </si>
  <si>
    <t>表6</t>
  </si>
  <si>
    <t>重庆市梁平区住房和城乡建设委员会一般公共预算财政拨款基本支出预算表</t>
  </si>
  <si>
    <t>经济分类科目</t>
  </si>
  <si>
    <t>2019年基本支出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</si>
  <si>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</si>
  <si>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</si>
  <si>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</si>
  <si>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</si>
  <si>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</si>
  <si>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</si>
  <si>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</si>
  <si>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</si>
  <si>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</si>
  <si>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</si>
  <si>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</si>
  <si>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</si>
  <si>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</si>
  <si>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</si>
  <si>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</si>
  <si>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</si>
  <si>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</si>
  <si>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</si>
  <si>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</si>
  <si>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</si>
  <si>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</si>
  <si>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</si>
  <si>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</si>
  <si>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</si>
  <si>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</si>
  <si>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</si>
  <si>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</si>
  <si>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</si>
  <si>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</si>
  <si>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</si>
  <si>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</si>
  <si>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</si>
  <si>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</si>
  <si>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</si>
  <si>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</si>
  <si>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</si>
  <si>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</si>
  <si>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</si>
  <si>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</si>
  <si>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</si>
  <si>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</si>
  <si>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</si>
  <si>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</si>
  <si>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</si>
  <si>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</si>
  <si>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</si>
  <si>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</si>
  <si>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</si>
  <si>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</si>
  <si>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</si>
  <si>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</si>
  <si>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</si>
  <si>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</si>
  <si>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</si>
  <si>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</si>
  <si>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</si>
  <si>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</si>
  <si>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</si>
  <si>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</si>
  <si>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</si>
  <si>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</si>
  <si>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</si>
  <si>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</si>
  <si>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</si>
  <si>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</si>
  <si>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</si>
  <si>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</si>
  <si>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</si>
  <si>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</si>
  <si>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</si>
  <si>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30304</t>
  </si>
  <si>
    <t xml:space="preserve">  抚恤金</t>
  </si>
  <si>
    <t xml:space="preserve">  30309</t>
  </si>
  <si>
    <t xml:space="preserve">  奖励金</t>
  </si>
  <si>
    <t xml:space="preserve">  30399</t>
  </si>
  <si>
    <t xml:space="preserve">  其他对个人和家庭的补助支出</t>
  </si>
  <si>
    <t>表7</t>
  </si>
  <si>
    <t>重庆市梁平区住房和城乡建设委员会一般公共预算“三公”经费支出表</t>
  </si>
  <si>
    <t>因公出国（境）费</t>
  </si>
  <si>
    <t>公务用车购置及运行费</t>
  </si>
  <si>
    <t>公务接待费</t>
  </si>
  <si>
    <t>公务用车购置费</t>
  </si>
  <si>
    <t>公务用车运行费</t>
  </si>
  <si>
    <t>表8</t>
  </si>
  <si>
    <t>重庆市梁平区住房和城乡建设委员会政府性基金预算支出表</t>
  </si>
  <si>
    <t>本年政府性基金预算财政拨款支出</t>
  </si>
  <si>
    <t xml:space="preserve">  21208</t>
  </si>
  <si>
    <t xml:space="preserve">  国有土地使用权出让收入及对应专项债务收入安排的支出</t>
  </si>
  <si>
    <t xml:space="preserve">    2120801</t>
  </si>
  <si>
    <t xml:space="preserve">    征地和拆迁补偿支出</t>
  </si>
  <si>
    <t xml:space="preserve">    2120806</t>
  </si>
  <si>
    <t xml:space="preserve">    土地出让业务支出</t>
  </si>
  <si>
    <t xml:space="preserve">  21209</t>
  </si>
  <si>
    <t xml:space="preserve">  城市公用事业附加及对应专项债务收入安排的支出</t>
  </si>
  <si>
    <t xml:space="preserve">    2120901</t>
  </si>
  <si>
    <t xml:space="preserve">    城市公共设施</t>
  </si>
  <si>
    <t xml:space="preserve">    2120999</t>
  </si>
  <si>
    <t xml:space="preserve">    其他城市公用事业附加安排的支出</t>
  </si>
  <si>
    <t xml:space="preserve">  21212</t>
  </si>
  <si>
    <t xml:space="preserve">  新增建设用地土地有偿使用费及对应专项债务收入安排的支出</t>
  </si>
  <si>
    <t>…</t>
  </si>
  <si>
    <t>备注：本单位无政府性基金收支，故此表无数据。</t>
  </si>
</sst>
</file>

<file path=xl/styles.xml><?xml version="1.0" encoding="utf-8"?>
<styleSheet xmlns="http://schemas.openxmlformats.org/spreadsheetml/2006/main">
  <numFmts count="9">
    <numFmt numFmtId="176" formatCode="0.00_);[Red]\(0.00\)"/>
    <numFmt numFmtId="177" formatCode=";;"/>
    <numFmt numFmtId="178" formatCode="#,##0.00_ "/>
    <numFmt numFmtId="42" formatCode="_ &quot;￥&quot;* #,##0_ ;_ &quot;￥&quot;* \-#,##0_ ;_ &quot;￥&quot;* &quot;-&quot;_ ;_ @_ "/>
    <numFmt numFmtId="43" formatCode="_ * #,##0.00_ ;_ * \-#,##0.00_ ;_ * &quot;-&quot;??_ ;_ @_ "/>
    <numFmt numFmtId="179" formatCode="#,##0.0000000000000_ "/>
    <numFmt numFmtId="180" formatCode="0.00_ "/>
    <numFmt numFmtId="41" formatCode="_ * #,##0_ ;_ * \-#,##0_ ;_ * &quot;-&quot;_ ;_ @_ "/>
    <numFmt numFmtId="44" formatCode="_ &quot;￥&quot;* #,##0.00_ ;_ &quot;￥&quot;* \-#,##0.00_ ;_ &quot;￥&quot;* &quot;-&quot;??_ ;_ @_ "/>
  </numFmts>
  <fonts count="36">
    <font>
      <sz val="11"/>
      <color theme="1"/>
      <name val="等线"/>
      <charset val="134"/>
    </font>
    <font>
      <sz val="9"/>
      <name val="宋体"/>
      <charset val="134"/>
    </font>
    <font>
      <b/>
      <sz val="10"/>
      <name val="宋体"/>
      <charset val="134"/>
    </font>
    <font>
      <b/>
      <sz val="22"/>
      <name val="华文细黑"/>
      <charset val="134"/>
    </font>
    <font>
      <b/>
      <sz val="12"/>
      <name val="楷体_GB2312"/>
      <charset val="134"/>
    </font>
    <font>
      <b/>
      <sz val="12"/>
      <name val="宋体"/>
      <charset val="134"/>
    </font>
    <font>
      <sz val="12"/>
      <name val="宋体"/>
      <charset val="134"/>
    </font>
    <font>
      <sz val="11"/>
      <name val="宋体"/>
      <charset val="134"/>
    </font>
    <font>
      <sz val="6"/>
      <name val="楷体_GB2312"/>
      <charset val="134"/>
    </font>
    <font>
      <sz val="10"/>
      <name val="宋体"/>
      <charset val="134"/>
    </font>
    <font>
      <sz val="16"/>
      <color indexed="8"/>
      <name val="Times New Roman"/>
      <charset val="134"/>
    </font>
    <font>
      <b/>
      <sz val="14"/>
      <name val="楷体_GB2312"/>
      <charset val="134"/>
    </font>
    <font>
      <b/>
      <sz val="14"/>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0"/>
      <scheme val="minor"/>
    </font>
    <font>
      <sz val="11"/>
      <color theme="0"/>
      <name val="等线"/>
      <charset val="0"/>
      <scheme val="minor"/>
    </font>
    <font>
      <sz val="11"/>
      <color rgb="FF9C0006"/>
      <name val="等线"/>
      <charset val="0"/>
      <scheme val="minor"/>
    </font>
    <font>
      <sz val="11"/>
      <color rgb="FF9C6500"/>
      <name val="等线"/>
      <charset val="0"/>
      <scheme val="minor"/>
    </font>
    <font>
      <b/>
      <sz val="11"/>
      <color theme="1"/>
      <name val="等线"/>
      <charset val="0"/>
      <scheme val="minor"/>
    </font>
    <font>
      <sz val="11"/>
      <color rgb="FFFA7D00"/>
      <name val="等线"/>
      <charset val="0"/>
      <scheme val="minor"/>
    </font>
    <font>
      <b/>
      <sz val="13"/>
      <color theme="3"/>
      <name val="等线"/>
      <charset val="134"/>
      <scheme val="minor"/>
    </font>
    <font>
      <sz val="11"/>
      <color theme="1"/>
      <name val="等线"/>
      <charset val="134"/>
      <scheme val="minor"/>
    </font>
    <font>
      <sz val="11"/>
      <color rgb="FF006100"/>
      <name val="等线"/>
      <charset val="0"/>
      <scheme val="minor"/>
    </font>
    <font>
      <b/>
      <sz val="18"/>
      <color theme="3"/>
      <name val="等线"/>
      <charset val="134"/>
      <scheme val="minor"/>
    </font>
    <font>
      <b/>
      <sz val="11"/>
      <color theme="3"/>
      <name val="等线"/>
      <charset val="134"/>
      <scheme val="minor"/>
    </font>
    <font>
      <b/>
      <sz val="11"/>
      <color rgb="FFFFFFFF"/>
      <name val="等线"/>
      <charset val="0"/>
      <scheme val="minor"/>
    </font>
    <font>
      <sz val="11"/>
      <color rgb="FFFF0000"/>
      <name val="等线"/>
      <charset val="0"/>
      <scheme val="minor"/>
    </font>
    <font>
      <sz val="11"/>
      <color rgb="FF3F3F76"/>
      <name val="等线"/>
      <charset val="0"/>
      <scheme val="minor"/>
    </font>
    <font>
      <b/>
      <sz val="11"/>
      <color rgb="FF3F3F3F"/>
      <name val="等线"/>
      <charset val="0"/>
      <scheme val="minor"/>
    </font>
    <font>
      <u/>
      <sz val="11"/>
      <color rgb="FF800080"/>
      <name val="等线"/>
      <charset val="0"/>
      <scheme val="minor"/>
    </font>
    <font>
      <u/>
      <sz val="11"/>
      <color rgb="FF0000FF"/>
      <name val="等线"/>
      <charset val="0"/>
      <scheme val="minor"/>
    </font>
    <font>
      <b/>
      <sz val="15"/>
      <color theme="3"/>
      <name val="等线"/>
      <charset val="134"/>
      <scheme val="minor"/>
    </font>
    <font>
      <i/>
      <sz val="11"/>
      <color rgb="FF7F7F7F"/>
      <name val="等线"/>
      <charset val="0"/>
      <scheme val="minor"/>
    </font>
    <font>
      <b/>
      <sz val="11"/>
      <color rgb="FFFA7D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599993896298105"/>
        <bgColor indexed="64"/>
      </patternFill>
    </fill>
  </fills>
  <borders count="2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right/>
      <top/>
      <bottom style="thin">
        <color auto="true"/>
      </bottom>
      <diagonal/>
    </border>
    <border>
      <left/>
      <right/>
      <top style="thin">
        <color auto="true"/>
      </top>
      <bottom/>
      <diagonal/>
    </border>
    <border>
      <left/>
      <right style="thin">
        <color auto="true"/>
      </right>
      <top/>
      <bottom/>
      <diagonal/>
    </border>
    <border>
      <left style="thin">
        <color auto="true"/>
      </left>
      <right/>
      <top/>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1">
    <xf numFmtId="0" fontId="0" fillId="0" borderId="0"/>
    <xf numFmtId="0" fontId="17" fillId="15" borderId="0" applyNumberFormat="false" applyBorder="false" applyAlignment="false" applyProtection="false">
      <alignment vertical="center"/>
    </xf>
    <xf numFmtId="0" fontId="16" fillId="31"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7" fillId="19" borderId="0" applyNumberFormat="false" applyBorder="false" applyAlignment="false" applyProtection="false">
      <alignment vertical="center"/>
    </xf>
    <xf numFmtId="0" fontId="1" fillId="0" borderId="0"/>
    <xf numFmtId="0" fontId="17" fillId="24" borderId="0" applyNumberFormat="false" applyBorder="false" applyAlignment="false" applyProtection="false">
      <alignment vertical="center"/>
    </xf>
    <xf numFmtId="0" fontId="16" fillId="17" borderId="0" applyNumberFormat="false" applyBorder="false" applyAlignment="false" applyProtection="false">
      <alignment vertical="center"/>
    </xf>
    <xf numFmtId="0" fontId="17" fillId="21"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7" fillId="14" borderId="0" applyNumberFormat="false" applyBorder="false" applyAlignment="false" applyProtection="false">
      <alignment vertical="center"/>
    </xf>
    <xf numFmtId="0" fontId="16" fillId="25" borderId="0" applyNumberFormat="false" applyBorder="false" applyAlignment="false" applyProtection="false">
      <alignment vertical="center"/>
    </xf>
    <xf numFmtId="0" fontId="16" fillId="28" borderId="0" applyNumberFormat="false" applyBorder="false" applyAlignment="false" applyProtection="false">
      <alignment vertical="center"/>
    </xf>
    <xf numFmtId="0" fontId="16" fillId="27"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27" fillId="22" borderId="18" applyNumberFormat="false" applyAlignment="false" applyProtection="false">
      <alignment vertical="center"/>
    </xf>
    <xf numFmtId="0" fontId="33" fillId="0" borderId="16" applyNumberFormat="false" applyFill="false" applyAlignment="false" applyProtection="false">
      <alignment vertical="center"/>
    </xf>
    <xf numFmtId="0" fontId="29" fillId="29" borderId="19" applyNumberFormat="false" applyAlignment="false" applyProtection="false">
      <alignment vertical="center"/>
    </xf>
    <xf numFmtId="0" fontId="32" fillId="0" borderId="0" applyNumberFormat="false" applyFill="false" applyBorder="false" applyAlignment="false" applyProtection="false">
      <alignment vertical="center"/>
    </xf>
    <xf numFmtId="0" fontId="30" fillId="30" borderId="20" applyNumberFormat="false" applyAlignment="false" applyProtection="false">
      <alignment vertical="center"/>
    </xf>
    <xf numFmtId="0" fontId="16" fillId="33"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42" fontId="23" fillId="0" borderId="0" applyFont="false" applyFill="false" applyBorder="false" applyAlignment="false" applyProtection="false">
      <alignment vertical="center"/>
    </xf>
    <xf numFmtId="0" fontId="26" fillId="0" borderId="21"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5" fillId="30" borderId="19" applyNumberFormat="false" applyAlignment="false" applyProtection="false">
      <alignment vertical="center"/>
    </xf>
    <xf numFmtId="0" fontId="17" fillId="23" borderId="0" applyNumberFormat="false" applyBorder="false" applyAlignment="false" applyProtection="false">
      <alignment vertical="center"/>
    </xf>
    <xf numFmtId="41" fontId="23" fillId="0" borderId="0" applyFont="false" applyFill="false" applyBorder="false" applyAlignment="false" applyProtection="false">
      <alignment vertical="center"/>
    </xf>
    <xf numFmtId="0" fontId="17" fillId="13" borderId="0" applyNumberFormat="false" applyBorder="false" applyAlignment="false" applyProtection="false">
      <alignment vertical="center"/>
    </xf>
    <xf numFmtId="0" fontId="23" fillId="12" borderId="17" applyNumberFormat="false" applyFont="false" applyAlignment="false" applyProtection="false">
      <alignment vertical="center"/>
    </xf>
    <xf numFmtId="0" fontId="24" fillId="10"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22" fillId="0" borderId="16" applyNumberFormat="false" applyFill="false" applyAlignment="false" applyProtection="false">
      <alignment vertical="center"/>
    </xf>
    <xf numFmtId="0" fontId="26" fillId="0" borderId="0" applyNumberFormat="false" applyFill="false" applyBorder="false" applyAlignment="false" applyProtection="false">
      <alignment vertical="center"/>
    </xf>
    <xf numFmtId="9" fontId="23" fillId="0" borderId="0" applyFont="false" applyFill="false" applyBorder="false" applyAlignment="false" applyProtection="false">
      <alignment vertical="center"/>
    </xf>
    <xf numFmtId="0" fontId="21" fillId="0" borderId="15" applyNumberFormat="false" applyFill="false" applyAlignment="false" applyProtection="false">
      <alignment vertical="center"/>
    </xf>
    <xf numFmtId="0" fontId="1" fillId="0" borderId="0"/>
    <xf numFmtId="0" fontId="16" fillId="8" borderId="0" applyNumberFormat="false" applyBorder="false" applyAlignment="false" applyProtection="false">
      <alignment vertical="center"/>
    </xf>
    <xf numFmtId="0" fontId="16" fillId="11" borderId="0" applyNumberFormat="false" applyBorder="false" applyAlignment="false" applyProtection="false">
      <alignment vertical="center"/>
    </xf>
    <xf numFmtId="0" fontId="17" fillId="26" borderId="0" applyNumberFormat="false" applyBorder="false" applyAlignment="false" applyProtection="false">
      <alignment vertical="center"/>
    </xf>
    <xf numFmtId="0" fontId="20" fillId="0" borderId="14" applyNumberFormat="false" applyFill="false" applyAlignment="false" applyProtection="false">
      <alignment vertical="center"/>
    </xf>
    <xf numFmtId="0" fontId="17" fillId="7" borderId="0" applyNumberFormat="false" applyBorder="false" applyAlignment="false" applyProtection="false">
      <alignment vertical="center"/>
    </xf>
    <xf numFmtId="0" fontId="18" fillId="6" borderId="0" applyNumberFormat="false" applyBorder="false" applyAlignment="false" applyProtection="false">
      <alignment vertical="center"/>
    </xf>
    <xf numFmtId="0" fontId="16" fillId="5"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9" fillId="9" borderId="0" applyNumberFormat="false" applyBorder="false" applyAlignment="false" applyProtection="false">
      <alignment vertical="center"/>
    </xf>
    <xf numFmtId="0" fontId="17" fillId="18" borderId="0" applyNumberFormat="false" applyBorder="false" applyAlignment="false" applyProtection="false">
      <alignment vertical="center"/>
    </xf>
    <xf numFmtId="0" fontId="17" fillId="4" borderId="0" applyNumberFormat="false" applyBorder="false" applyAlignment="false" applyProtection="false">
      <alignment vertical="center"/>
    </xf>
    <xf numFmtId="0" fontId="16" fillId="3" borderId="0" applyNumberFormat="false" applyBorder="false" applyAlignment="false" applyProtection="false">
      <alignment vertical="center"/>
    </xf>
  </cellStyleXfs>
  <cellXfs count="169">
    <xf numFmtId="0" fontId="0" fillId="0" borderId="0" xfId="0"/>
    <xf numFmtId="0" fontId="1" fillId="0" borderId="0" xfId="38"/>
    <xf numFmtId="0" fontId="2" fillId="0" borderId="0" xfId="38" applyNumberFormat="true" applyFont="true" applyFill="true" applyAlignment="true" applyProtection="true">
      <alignment horizontal="left" vertical="center"/>
    </xf>
    <xf numFmtId="0" fontId="3" fillId="0" borderId="0" xfId="38" applyFont="true" applyFill="true" applyAlignment="true">
      <alignment horizontal="centerContinuous"/>
    </xf>
    <xf numFmtId="0" fontId="4" fillId="0" borderId="0" xfId="38" applyFont="true" applyAlignment="true">
      <alignment horizontal="centerContinuous"/>
    </xf>
    <xf numFmtId="0" fontId="5" fillId="0" borderId="0" xfId="38" applyFont="true" applyFill="true" applyAlignment="true">
      <alignment horizontal="centerContinuous"/>
    </xf>
    <xf numFmtId="0" fontId="5" fillId="0" borderId="0" xfId="38" applyFont="true" applyAlignment="true">
      <alignment horizontal="centerContinuous"/>
    </xf>
    <xf numFmtId="0" fontId="5" fillId="0" borderId="1" xfId="38" applyNumberFormat="true" applyFont="true" applyFill="true" applyBorder="true" applyAlignment="true" applyProtection="true">
      <alignment horizontal="center" vertical="center"/>
    </xf>
    <xf numFmtId="0" fontId="5" fillId="0" borderId="2" xfId="38" applyNumberFormat="true" applyFont="true" applyFill="true" applyBorder="true" applyAlignment="true" applyProtection="true">
      <alignment horizontal="center" vertical="center"/>
    </xf>
    <xf numFmtId="0" fontId="5" fillId="0" borderId="3" xfId="38" applyNumberFormat="true" applyFont="true" applyFill="true" applyBorder="true" applyAlignment="true" applyProtection="true">
      <alignment horizontal="center" vertical="center"/>
    </xf>
    <xf numFmtId="0" fontId="5" fillId="0" borderId="4" xfId="38" applyNumberFormat="true" applyFont="true" applyFill="true" applyBorder="true" applyAlignment="true" applyProtection="true">
      <alignment horizontal="center" vertical="center"/>
    </xf>
    <xf numFmtId="0" fontId="6" fillId="0" borderId="1" xfId="38" applyNumberFormat="true" applyFont="true" applyFill="true" applyBorder="true" applyAlignment="true" applyProtection="true">
      <alignment horizontal="left" vertical="center"/>
    </xf>
    <xf numFmtId="49" fontId="6" fillId="0" borderId="1" xfId="38" applyNumberFormat="true" applyFont="true" applyFill="true" applyBorder="true" applyAlignment="true" applyProtection="true">
      <alignment horizontal="left" vertical="center"/>
    </xf>
    <xf numFmtId="177" fontId="6" fillId="0" borderId="1" xfId="38" applyNumberFormat="true" applyFont="true" applyFill="true" applyBorder="true" applyAlignment="true" applyProtection="true">
      <alignment horizontal="left" vertical="center"/>
    </xf>
    <xf numFmtId="4" fontId="6" fillId="0" borderId="1" xfId="38" applyNumberFormat="true" applyFont="true" applyFill="true" applyBorder="true" applyAlignment="true" applyProtection="true">
      <alignment horizontal="right" vertical="center" wrapText="true"/>
    </xf>
    <xf numFmtId="0" fontId="7" fillId="0" borderId="0" xfId="38" applyFont="true" applyFill="true"/>
    <xf numFmtId="0" fontId="1" fillId="0" borderId="0" xfId="38" applyFill="true"/>
    <xf numFmtId="0" fontId="8" fillId="0" borderId="0" xfId="38" applyFont="true" applyAlignment="true">
      <alignment horizontal="right"/>
    </xf>
    <xf numFmtId="0" fontId="5" fillId="0" borderId="0" xfId="38" applyFont="true" applyAlignment="true">
      <alignment horizontal="right"/>
    </xf>
    <xf numFmtId="0" fontId="4" fillId="0" borderId="0" xfId="38" applyFont="true" applyFill="true" applyAlignment="true">
      <alignment horizontal="centerContinuous"/>
    </xf>
    <xf numFmtId="0" fontId="9" fillId="0" borderId="0" xfId="38" applyFont="true"/>
    <xf numFmtId="0" fontId="5" fillId="0" borderId="5" xfId="38" applyNumberFormat="true" applyFont="true" applyFill="true" applyBorder="true" applyAlignment="true" applyProtection="true">
      <alignment horizontal="center" vertical="center"/>
    </xf>
    <xf numFmtId="0" fontId="5" fillId="0" borderId="6" xfId="38" applyNumberFormat="true" applyFont="true" applyFill="true" applyBorder="true" applyAlignment="true" applyProtection="true">
      <alignment horizontal="center" vertical="center" wrapText="true"/>
    </xf>
    <xf numFmtId="0" fontId="5" fillId="0" borderId="3" xfId="38" applyNumberFormat="true" applyFont="true" applyFill="true" applyBorder="true" applyAlignment="true" applyProtection="true">
      <alignment horizontal="center" vertical="center" wrapText="true"/>
    </xf>
    <xf numFmtId="0" fontId="5" fillId="0" borderId="4" xfId="38" applyNumberFormat="true" applyFont="true" applyFill="true" applyBorder="true" applyAlignment="true" applyProtection="true">
      <alignment horizontal="center" vertical="center" wrapText="true"/>
    </xf>
    <xf numFmtId="4" fontId="6" fillId="0" borderId="1" xfId="38" applyNumberFormat="true" applyFont="true" applyFill="true" applyBorder="true" applyAlignment="true" applyProtection="true"/>
    <xf numFmtId="0" fontId="5" fillId="0" borderId="7" xfId="38" applyNumberFormat="true" applyFont="true" applyFill="true" applyBorder="true" applyAlignment="true" applyProtection="true">
      <alignment horizontal="center" vertical="center"/>
    </xf>
    <xf numFmtId="0" fontId="5" fillId="0" borderId="8" xfId="38" applyNumberFormat="true" applyFont="true" applyFill="true" applyBorder="true" applyAlignment="true" applyProtection="true">
      <alignment horizontal="center" vertical="center"/>
    </xf>
    <xf numFmtId="0" fontId="5" fillId="0" borderId="5" xfId="38" applyNumberFormat="true" applyFont="true" applyFill="true" applyBorder="true" applyAlignment="true" applyProtection="true">
      <alignment horizontal="center" vertical="center" wrapText="true"/>
    </xf>
    <xf numFmtId="0" fontId="5" fillId="0" borderId="9" xfId="38" applyNumberFormat="true" applyFont="true" applyFill="true" applyBorder="true" applyAlignment="true" applyProtection="true">
      <alignment horizontal="center" vertical="center"/>
    </xf>
    <xf numFmtId="4" fontId="6" fillId="0" borderId="2" xfId="38" applyNumberFormat="true" applyFont="true" applyFill="true" applyBorder="true" applyAlignment="true" applyProtection="true"/>
    <xf numFmtId="4" fontId="6" fillId="0" borderId="2" xfId="38" applyNumberFormat="true" applyFont="true" applyFill="true" applyBorder="true" applyAlignment="true" applyProtection="true">
      <alignment horizontal="right" vertical="center" wrapText="true"/>
    </xf>
    <xf numFmtId="178" fontId="1" fillId="0" borderId="0" xfId="38" applyNumberFormat="true"/>
    <xf numFmtId="0" fontId="8" fillId="0" borderId="0" xfId="38" applyFont="true" applyAlignment="true">
      <alignment horizontal="center" vertical="center"/>
    </xf>
    <xf numFmtId="0" fontId="6" fillId="0" borderId="0" xfId="38" applyFont="true" applyAlignment="true">
      <alignment horizontal="right"/>
    </xf>
    <xf numFmtId="0" fontId="5" fillId="0" borderId="6" xfId="38" applyNumberFormat="true" applyFont="true" applyFill="true" applyBorder="true" applyAlignment="true" applyProtection="true">
      <alignment horizontal="center" vertical="center"/>
    </xf>
    <xf numFmtId="0" fontId="5" fillId="0" borderId="10" xfId="38" applyNumberFormat="true" applyFont="true" applyFill="true" applyBorder="true" applyAlignment="true" applyProtection="true">
      <alignment horizontal="center" vertical="center"/>
    </xf>
    <xf numFmtId="0" fontId="5" fillId="0" borderId="11" xfId="38" applyNumberFormat="true" applyFont="true" applyFill="true" applyBorder="true" applyAlignment="true" applyProtection="true">
      <alignment horizontal="center" vertical="center" wrapText="true"/>
    </xf>
    <xf numFmtId="4" fontId="6" fillId="0" borderId="12" xfId="38" applyNumberFormat="true" applyFont="true" applyFill="true" applyBorder="true" applyAlignment="true" applyProtection="true">
      <alignment horizontal="right" vertical="center" wrapText="true"/>
    </xf>
    <xf numFmtId="178" fontId="1" fillId="0" borderId="0" xfId="38" applyNumberFormat="true" applyFill="true"/>
    <xf numFmtId="176" fontId="1" fillId="0" borderId="0" xfId="38" applyNumberFormat="true"/>
    <xf numFmtId="49" fontId="3" fillId="0" borderId="0" xfId="38" applyNumberFormat="true" applyFont="true" applyFill="true" applyAlignment="true" applyProtection="true">
      <alignment horizontal="centerContinuous"/>
    </xf>
    <xf numFmtId="0" fontId="4" fillId="0" borderId="0" xfId="38" applyNumberFormat="true" applyFont="true" applyFill="true" applyAlignment="true" applyProtection="true">
      <alignment horizontal="centerContinuous"/>
    </xf>
    <xf numFmtId="0" fontId="6" fillId="0" borderId="0" xfId="38" applyFont="true" applyFill="true"/>
    <xf numFmtId="0" fontId="6" fillId="0" borderId="0" xfId="38" applyFont="true"/>
    <xf numFmtId="49" fontId="6" fillId="0" borderId="1" xfId="38" applyNumberFormat="true" applyFont="true" applyFill="true" applyBorder="true" applyAlignment="true" applyProtection="true"/>
    <xf numFmtId="177" fontId="6" fillId="0" borderId="1" xfId="38" applyNumberFormat="true" applyFont="true" applyFill="true" applyBorder="true" applyAlignment="true" applyProtection="true">
      <alignment horizontal="center" vertical="center"/>
    </xf>
    <xf numFmtId="49" fontId="6" fillId="0" borderId="1" xfId="38" applyNumberFormat="true" applyFont="true" applyFill="true" applyBorder="true" applyAlignment="true" applyProtection="true">
      <alignment vertical="center"/>
    </xf>
    <xf numFmtId="177" fontId="6" fillId="0" borderId="1" xfId="38" applyNumberFormat="true" applyFont="true" applyFill="true" applyBorder="true" applyAlignment="true" applyProtection="true">
      <alignment vertical="center"/>
    </xf>
    <xf numFmtId="4" fontId="6" fillId="0" borderId="1" xfId="38" applyNumberFormat="true" applyFont="true" applyFill="true" applyBorder="true" applyAlignment="true">
      <alignment horizontal="right" vertical="center" wrapText="true"/>
    </xf>
    <xf numFmtId="0" fontId="6" fillId="0" borderId="1" xfId="38" applyFont="true" applyBorder="true" applyAlignment="true">
      <alignment vertical="center"/>
    </xf>
    <xf numFmtId="0" fontId="6" fillId="0" borderId="1" xfId="38" applyFont="true" applyFill="true" applyBorder="true" applyAlignment="true">
      <alignment vertical="center"/>
    </xf>
    <xf numFmtId="0" fontId="8" fillId="0" borderId="0" xfId="38" applyFont="true" applyAlignment="true">
      <alignment horizontal="right" vertical="center"/>
    </xf>
    <xf numFmtId="0" fontId="6" fillId="0" borderId="0" xfId="38" applyFont="true" applyAlignment="true">
      <alignment horizontal="right" vertical="center"/>
    </xf>
    <xf numFmtId="0" fontId="9" fillId="0" borderId="0" xfId="38" applyFont="true" applyFill="true"/>
    <xf numFmtId="176" fontId="9" fillId="0" borderId="0" xfId="38" applyNumberFormat="true" applyFont="true"/>
    <xf numFmtId="176" fontId="9" fillId="0" borderId="0" xfId="38" applyNumberFormat="true" applyFont="true" applyFill="true"/>
    <xf numFmtId="180" fontId="10" fillId="0" borderId="0" xfId="0" applyNumberFormat="true" applyFont="true"/>
    <xf numFmtId="176" fontId="4" fillId="0" borderId="0" xfId="38" applyNumberFormat="true" applyFont="true" applyAlignment="true">
      <alignment horizontal="centerContinuous"/>
    </xf>
    <xf numFmtId="176" fontId="6" fillId="0" borderId="0" xfId="38" applyNumberFormat="true" applyFont="true"/>
    <xf numFmtId="176" fontId="5" fillId="0" borderId="12" xfId="38" applyNumberFormat="true" applyFont="true" applyFill="true" applyBorder="true" applyAlignment="true" applyProtection="true">
      <alignment horizontal="center" vertical="center"/>
    </xf>
    <xf numFmtId="176" fontId="5" fillId="0" borderId="1" xfId="38" applyNumberFormat="true" applyFont="true" applyFill="true" applyBorder="true" applyAlignment="true" applyProtection="true">
      <alignment horizontal="center" vertical="center"/>
    </xf>
    <xf numFmtId="176" fontId="5" fillId="0" borderId="5" xfId="38" applyNumberFormat="true" applyFont="true" applyFill="true" applyBorder="true" applyAlignment="true" applyProtection="true">
      <alignment horizontal="center" vertical="center"/>
    </xf>
    <xf numFmtId="49" fontId="6" fillId="0" borderId="1" xfId="38" applyNumberFormat="true" applyFont="true" applyBorder="true" applyAlignment="true">
      <alignment horizontal="left" vertical="center"/>
    </xf>
    <xf numFmtId="0" fontId="6" fillId="0" borderId="1" xfId="38" applyFont="true" applyFill="true" applyBorder="true" applyAlignment="true">
      <alignment horizontal="left" vertical="center"/>
    </xf>
    <xf numFmtId="176" fontId="6" fillId="0" borderId="5" xfId="38" applyNumberFormat="true" applyFont="true" applyFill="true" applyBorder="true" applyAlignment="true" applyProtection="true">
      <alignment horizontal="center" vertical="center"/>
    </xf>
    <xf numFmtId="176" fontId="6" fillId="0" borderId="8" xfId="38" applyNumberFormat="true" applyFont="true" applyFill="true" applyBorder="true" applyAlignment="true" applyProtection="true">
      <alignment horizontal="center" vertical="center"/>
    </xf>
    <xf numFmtId="0" fontId="0" fillId="0" borderId="1" xfId="0" applyBorder="true"/>
    <xf numFmtId="176" fontId="1" fillId="0" borderId="0" xfId="38" applyNumberFormat="true" applyFill="true"/>
    <xf numFmtId="0" fontId="6" fillId="0" borderId="0" xfId="38" applyNumberFormat="true" applyFont="true" applyFill="true" applyAlignment="true" applyProtection="true">
      <alignment horizontal="right"/>
    </xf>
    <xf numFmtId="0" fontId="6" fillId="0" borderId="7" xfId="38" applyNumberFormat="true" applyFont="true" applyFill="true" applyBorder="true" applyAlignment="true" applyProtection="true">
      <alignment horizontal="center" vertical="center"/>
    </xf>
    <xf numFmtId="0" fontId="6" fillId="0" borderId="5" xfId="38" applyNumberFormat="true" applyFont="true" applyFill="true" applyBorder="true" applyAlignment="true" applyProtection="true">
      <alignment horizontal="center" vertical="center"/>
    </xf>
    <xf numFmtId="0" fontId="9" fillId="0" borderId="0" xfId="5" applyFont="true"/>
    <xf numFmtId="0" fontId="1" fillId="0" borderId="0" xfId="5" applyAlignment="true">
      <alignment wrapText="true"/>
    </xf>
    <xf numFmtId="0" fontId="1" fillId="0" borderId="0" xfId="5"/>
    <xf numFmtId="180" fontId="1" fillId="0" borderId="0" xfId="5" applyNumberFormat="true"/>
    <xf numFmtId="0" fontId="2" fillId="0" borderId="0" xfId="5" applyNumberFormat="true" applyFont="true" applyFill="true" applyAlignment="true" applyProtection="true">
      <alignment wrapText="true"/>
    </xf>
    <xf numFmtId="0" fontId="9" fillId="0" borderId="0" xfId="5" applyFont="true" applyAlignment="true">
      <alignment wrapText="true"/>
    </xf>
    <xf numFmtId="0" fontId="3" fillId="0" borderId="0" xfId="5" applyNumberFormat="true" applyFont="true" applyFill="true" applyAlignment="true" applyProtection="true">
      <alignment horizontal="centerContinuous"/>
    </xf>
    <xf numFmtId="0" fontId="9" fillId="0" borderId="0" xfId="5" applyFont="true" applyAlignment="true">
      <alignment horizontal="centerContinuous"/>
    </xf>
    <xf numFmtId="0" fontId="9" fillId="0" borderId="0" xfId="5" applyFont="true" applyFill="true" applyAlignment="true">
      <alignment wrapText="true"/>
    </xf>
    <xf numFmtId="0" fontId="6" fillId="0" borderId="0" xfId="5" applyFont="true" applyFill="true" applyAlignment="true">
      <alignment wrapText="true"/>
    </xf>
    <xf numFmtId="0" fontId="6" fillId="0" borderId="0" xfId="5" applyFont="true" applyAlignment="true">
      <alignment wrapText="true"/>
    </xf>
    <xf numFmtId="0" fontId="5" fillId="0" borderId="1" xfId="5" applyNumberFormat="true" applyFont="true" applyFill="true" applyBorder="true" applyAlignment="true" applyProtection="true">
      <alignment horizontal="center" vertical="center" wrapText="true"/>
    </xf>
    <xf numFmtId="0" fontId="5" fillId="0" borderId="5" xfId="5" applyNumberFormat="true" applyFont="true" applyFill="true" applyBorder="true" applyAlignment="true" applyProtection="true">
      <alignment horizontal="center" vertical="center" wrapText="true"/>
    </xf>
    <xf numFmtId="0" fontId="6" fillId="0" borderId="5" xfId="5" applyFont="true" applyBorder="true" applyAlignment="true">
      <alignment horizontal="center" vertical="center"/>
    </xf>
    <xf numFmtId="4" fontId="6" fillId="0" borderId="4" xfId="5" applyNumberFormat="true" applyFont="true" applyFill="true" applyBorder="true" applyAlignment="true">
      <alignment horizontal="right" vertical="center" wrapText="true"/>
    </xf>
    <xf numFmtId="4" fontId="6" fillId="0" borderId="5" xfId="5" applyNumberFormat="true" applyFont="true" applyBorder="true" applyAlignment="true">
      <alignment horizontal="left" vertical="center"/>
    </xf>
    <xf numFmtId="4" fontId="6" fillId="0" borderId="5" xfId="5" applyNumberFormat="true" applyFont="true" applyBorder="true" applyAlignment="true">
      <alignment horizontal="right" vertical="center"/>
    </xf>
    <xf numFmtId="0" fontId="6" fillId="0" borderId="2" xfId="5" applyFont="true" applyFill="true" applyBorder="true" applyAlignment="true">
      <alignment horizontal="left" vertical="center"/>
    </xf>
    <xf numFmtId="4" fontId="6" fillId="0" borderId="3" xfId="5" applyNumberFormat="true" applyFont="true" applyFill="true" applyBorder="true" applyAlignment="true" applyProtection="true">
      <alignment horizontal="right" vertical="center" wrapText="true"/>
    </xf>
    <xf numFmtId="4" fontId="6" fillId="0" borderId="13" xfId="5" applyNumberFormat="true" applyFont="true" applyBorder="true" applyAlignment="true">
      <alignment horizontal="left" vertical="center" wrapText="true"/>
    </xf>
    <xf numFmtId="4" fontId="6" fillId="0" borderId="1" xfId="5" applyNumberFormat="true" applyFont="true" applyBorder="true" applyAlignment="true">
      <alignment horizontal="right" vertical="center" wrapText="true"/>
    </xf>
    <xf numFmtId="4" fontId="6" fillId="0" borderId="1" xfId="5" applyNumberFormat="true" applyFont="true" applyFill="true" applyBorder="true" applyAlignment="true" applyProtection="true">
      <alignment horizontal="right" vertical="center" wrapText="true"/>
    </xf>
    <xf numFmtId="0" fontId="6" fillId="0" borderId="13" xfId="38" applyFont="true" applyBorder="true" applyAlignment="true">
      <alignment vertical="center" wrapText="true"/>
    </xf>
    <xf numFmtId="0" fontId="6" fillId="0" borderId="2" xfId="5" applyFont="true" applyBorder="true" applyAlignment="true">
      <alignment horizontal="left" vertical="center"/>
    </xf>
    <xf numFmtId="4" fontId="6" fillId="0" borderId="5" xfId="5" applyNumberFormat="true" applyFont="true" applyFill="true" applyBorder="true" applyAlignment="true" applyProtection="true">
      <alignment horizontal="right" vertical="center" wrapText="true"/>
    </xf>
    <xf numFmtId="0" fontId="6" fillId="0" borderId="1" xfId="5" applyFont="true" applyBorder="true" applyAlignment="true">
      <alignment horizontal="center" vertical="center"/>
    </xf>
    <xf numFmtId="0" fontId="6" fillId="0" borderId="13" xfId="38" applyFont="true" applyFill="true" applyBorder="true" applyAlignment="true">
      <alignment vertical="center" wrapText="true"/>
    </xf>
    <xf numFmtId="4" fontId="6" fillId="0" borderId="13" xfId="5" applyNumberFormat="true" applyFont="true" applyFill="true" applyBorder="true" applyAlignment="true">
      <alignment horizontal="left" vertical="center" wrapText="true"/>
    </xf>
    <xf numFmtId="4" fontId="6" fillId="0" borderId="1" xfId="5" applyNumberFormat="true" applyFont="true" applyBorder="true" applyAlignment="true">
      <alignment horizontal="center" vertical="center"/>
    </xf>
    <xf numFmtId="4" fontId="6" fillId="0" borderId="1" xfId="5" applyNumberFormat="true" applyFont="true" applyFill="true" applyBorder="true" applyAlignment="true" applyProtection="true">
      <alignment horizontal="right" vertical="center"/>
    </xf>
    <xf numFmtId="4" fontId="6" fillId="0" borderId="1" xfId="5" applyNumberFormat="true" applyFont="true" applyBorder="true" applyAlignment="true">
      <alignment horizontal="right" vertical="center"/>
    </xf>
    <xf numFmtId="4" fontId="6" fillId="0" borderId="1" xfId="5" applyNumberFormat="true" applyFont="true" applyFill="true" applyBorder="true" applyAlignment="true">
      <alignment horizontal="center" vertical="center"/>
    </xf>
    <xf numFmtId="0" fontId="1" fillId="0" borderId="9" xfId="5" applyBorder="true" applyAlignment="true">
      <alignment wrapText="true"/>
    </xf>
    <xf numFmtId="0" fontId="6" fillId="0" borderId="0" xfId="5" applyNumberFormat="true" applyFont="true" applyFill="true" applyAlignment="true" applyProtection="true">
      <alignment horizontal="right"/>
    </xf>
    <xf numFmtId="4" fontId="6" fillId="0" borderId="7" xfId="38" applyNumberFormat="true" applyFont="true" applyBorder="true" applyAlignment="true">
      <alignment vertical="center" wrapText="true"/>
    </xf>
    <xf numFmtId="4" fontId="6" fillId="0" borderId="13" xfId="38" applyNumberFormat="true" applyFont="true" applyBorder="true" applyAlignment="true">
      <alignment vertical="center" wrapText="true"/>
    </xf>
    <xf numFmtId="4" fontId="6" fillId="0" borderId="1" xfId="5" applyNumberFormat="true" applyFont="true" applyFill="true" applyBorder="true" applyAlignment="true">
      <alignment horizontal="right" vertical="center"/>
    </xf>
    <xf numFmtId="180" fontId="9" fillId="0" borderId="0" xfId="5" applyNumberFormat="true" applyFont="true"/>
    <xf numFmtId="0" fontId="9" fillId="0" borderId="0" xfId="5" applyFont="true" applyFill="true"/>
    <xf numFmtId="0" fontId="3" fillId="0" borderId="0" xfId="38" applyNumberFormat="true" applyFont="true" applyFill="true" applyAlignment="true" applyProtection="true">
      <alignment horizontal="centerContinuous"/>
    </xf>
    <xf numFmtId="0" fontId="1" fillId="0" borderId="0" xfId="38" applyAlignment="true">
      <alignment horizontal="centerContinuous"/>
    </xf>
    <xf numFmtId="0" fontId="11" fillId="0" borderId="0" xfId="38" applyFont="true" applyFill="true" applyAlignment="true">
      <alignment horizontal="centerContinuous"/>
    </xf>
    <xf numFmtId="0" fontId="1" fillId="0" borderId="0" xfId="38" applyFill="true" applyAlignment="true">
      <alignment horizontal="centerContinuous"/>
    </xf>
    <xf numFmtId="0" fontId="5" fillId="0" borderId="1" xfId="38" applyNumberFormat="true" applyFont="true" applyFill="true" applyBorder="true" applyAlignment="true" applyProtection="true">
      <alignment horizontal="center" vertical="center" wrapText="true"/>
    </xf>
    <xf numFmtId="0" fontId="6" fillId="0" borderId="1" xfId="38" applyNumberFormat="true" applyFont="true" applyFill="true" applyBorder="true" applyAlignment="true" applyProtection="true">
      <alignment horizontal="left" vertical="center" wrapText="true"/>
    </xf>
    <xf numFmtId="0" fontId="6" fillId="0" borderId="1" xfId="38" applyNumberFormat="true" applyFont="true" applyFill="true" applyBorder="true" applyAlignment="true" applyProtection="true">
      <alignment horizontal="center" vertical="center" wrapText="true"/>
    </xf>
    <xf numFmtId="176" fontId="6" fillId="0" borderId="1" xfId="38" applyNumberFormat="true" applyFont="true" applyFill="true" applyBorder="true" applyAlignment="true" applyProtection="true">
      <alignment horizontal="center" vertical="center" wrapText="true"/>
    </xf>
    <xf numFmtId="0" fontId="1" fillId="0" borderId="0" xfId="38" applyFont="true" applyFill="true" applyAlignment="true">
      <alignment horizontal="left" vertical="center"/>
    </xf>
    <xf numFmtId="0" fontId="1" fillId="0" borderId="0" xfId="38" applyFont="true" applyFill="true" applyAlignment="true">
      <alignment horizontal="left"/>
    </xf>
    <xf numFmtId="0" fontId="11" fillId="0" borderId="0" xfId="38" applyNumberFormat="true" applyFont="true" applyFill="true" applyAlignment="true" applyProtection="true">
      <alignment horizontal="centerContinuous"/>
    </xf>
    <xf numFmtId="49" fontId="1" fillId="0" borderId="0" xfId="38" applyNumberFormat="true" applyAlignment="true">
      <alignment vertical="center"/>
    </xf>
    <xf numFmtId="49" fontId="2" fillId="0" borderId="0" xfId="38" applyNumberFormat="true" applyFont="true" applyFill="true" applyAlignment="true" applyProtection="true">
      <alignment horizontal="left" vertical="center"/>
    </xf>
    <xf numFmtId="49" fontId="3" fillId="0" borderId="0" xfId="38" applyNumberFormat="true" applyFont="true" applyFill="true" applyAlignment="true" applyProtection="true">
      <alignment horizontal="centerContinuous" vertical="center"/>
    </xf>
    <xf numFmtId="176" fontId="11" fillId="0" borderId="0" xfId="38" applyNumberFormat="true" applyFont="true" applyFill="true" applyAlignment="true" applyProtection="true">
      <alignment horizontal="centerContinuous"/>
    </xf>
    <xf numFmtId="49" fontId="2" fillId="0" borderId="0" xfId="38" applyNumberFormat="true" applyFont="true" applyFill="true" applyAlignment="true" applyProtection="true">
      <alignment horizontal="centerContinuous" vertical="center"/>
    </xf>
    <xf numFmtId="0" fontId="2" fillId="0" borderId="0" xfId="38" applyNumberFormat="true" applyFont="true" applyFill="true" applyAlignment="true" applyProtection="true">
      <alignment horizontal="centerContinuous"/>
    </xf>
    <xf numFmtId="176" fontId="2" fillId="0" borderId="0" xfId="38" applyNumberFormat="true" applyFont="true" applyFill="true" applyAlignment="true" applyProtection="true">
      <alignment horizontal="centerContinuous"/>
    </xf>
    <xf numFmtId="49" fontId="5" fillId="0" borderId="0" xfId="38" applyNumberFormat="true" applyFont="true" applyFill="true" applyAlignment="true" applyProtection="true">
      <alignment horizontal="centerContinuous" vertical="center"/>
    </xf>
    <xf numFmtId="0" fontId="5" fillId="0" borderId="0" xfId="38" applyNumberFormat="true" applyFont="true" applyFill="true" applyAlignment="true" applyProtection="true">
      <alignment horizontal="centerContinuous"/>
    </xf>
    <xf numFmtId="176" fontId="5" fillId="0" borderId="0" xfId="38" applyNumberFormat="true" applyFont="true" applyFill="true" applyAlignment="true" applyProtection="true">
      <alignment horizontal="centerContinuous"/>
    </xf>
    <xf numFmtId="176" fontId="5" fillId="0" borderId="1" xfId="38" applyNumberFormat="true" applyFont="true" applyFill="true" applyBorder="true" applyAlignment="true" applyProtection="true">
      <alignment horizontal="center" vertical="center" wrapText="true"/>
    </xf>
    <xf numFmtId="49" fontId="5" fillId="0" borderId="1" xfId="38" applyNumberFormat="true" applyFont="true" applyBorder="true" applyAlignment="true">
      <alignment horizontal="center" vertical="center" wrapText="true"/>
    </xf>
    <xf numFmtId="0" fontId="5" fillId="0" borderId="1" xfId="38" applyFont="true" applyFill="true" applyBorder="true" applyAlignment="true">
      <alignment horizontal="center" vertical="center" wrapText="true"/>
    </xf>
    <xf numFmtId="0" fontId="6" fillId="0" borderId="1" xfId="38" applyFont="true" applyFill="true" applyBorder="true" applyAlignment="true">
      <alignment horizontal="center" vertical="center" wrapText="true"/>
    </xf>
    <xf numFmtId="0" fontId="5" fillId="0" borderId="1" xfId="38" applyFont="true" applyBorder="true" applyAlignment="true">
      <alignment horizontal="center" vertical="center" wrapText="true"/>
    </xf>
    <xf numFmtId="0" fontId="8" fillId="0" borderId="0" xfId="38" applyFont="true" applyFill="true" applyAlignment="true">
      <alignment horizontal="right"/>
    </xf>
    <xf numFmtId="0" fontId="6" fillId="0" borderId="8" xfId="38" applyNumberFormat="true" applyFont="true" applyFill="true" applyBorder="true" applyAlignment="true" applyProtection="true">
      <alignment horizontal="right"/>
    </xf>
    <xf numFmtId="0" fontId="9" fillId="0" borderId="0" xfId="38" applyFont="true" applyFill="true" applyAlignment="true">
      <alignment horizontal="right" vertical="center"/>
    </xf>
    <xf numFmtId="0" fontId="9" fillId="0" borderId="0" xfId="38" applyFont="true" applyFill="true" applyAlignment="true">
      <alignment vertical="center"/>
    </xf>
    <xf numFmtId="0" fontId="3" fillId="0" borderId="0" xfId="38" applyFont="true" applyFill="true" applyAlignment="true">
      <alignment horizontal="centerContinuous" vertical="center"/>
    </xf>
    <xf numFmtId="0" fontId="12" fillId="0" borderId="0" xfId="38" applyFont="true" applyFill="true" applyAlignment="true">
      <alignment horizontal="centerContinuous" vertical="center"/>
    </xf>
    <xf numFmtId="0" fontId="9" fillId="0" borderId="0" xfId="38" applyFont="true" applyFill="true" applyAlignment="true">
      <alignment horizontal="centerContinuous" vertical="center"/>
    </xf>
    <xf numFmtId="0" fontId="6" fillId="0" borderId="0" xfId="38" applyFont="true" applyFill="true" applyAlignment="true">
      <alignment horizontal="center" vertical="center"/>
    </xf>
    <xf numFmtId="0" fontId="6" fillId="0" borderId="0" xfId="38" applyFont="true" applyFill="true" applyAlignment="true">
      <alignment vertical="center"/>
    </xf>
    <xf numFmtId="0" fontId="5" fillId="0" borderId="5" xfId="38" applyNumberFormat="true" applyFont="true" applyFill="true" applyBorder="true" applyAlignment="true" applyProtection="true">
      <alignment horizontal="centerContinuous" vertical="center" wrapText="true"/>
    </xf>
    <xf numFmtId="0" fontId="6" fillId="0" borderId="6" xfId="38" applyFont="true" applyFill="true" applyBorder="true" applyAlignment="true">
      <alignment vertical="center"/>
    </xf>
    <xf numFmtId="4" fontId="6" fillId="0" borderId="4" xfId="38" applyNumberFormat="true" applyFont="true" applyFill="true" applyBorder="true" applyAlignment="true" applyProtection="true">
      <alignment horizontal="right" vertical="center" wrapText="true"/>
    </xf>
    <xf numFmtId="0" fontId="6" fillId="0" borderId="7" xfId="38" applyFont="true" applyBorder="true" applyAlignment="true">
      <alignment vertical="center" wrapText="true"/>
    </xf>
    <xf numFmtId="0" fontId="6" fillId="0" borderId="2" xfId="38" applyFont="true" applyBorder="true" applyAlignment="true">
      <alignment vertical="center"/>
    </xf>
    <xf numFmtId="0" fontId="6" fillId="0" borderId="2" xfId="38" applyFont="true" applyBorder="true" applyAlignment="true">
      <alignment horizontal="left" vertical="center"/>
    </xf>
    <xf numFmtId="0" fontId="6" fillId="0" borderId="2" xfId="38" applyFont="true" applyFill="true" applyBorder="true" applyAlignment="true">
      <alignment vertical="center"/>
    </xf>
    <xf numFmtId="4" fontId="6" fillId="0" borderId="3" xfId="38" applyNumberFormat="true" applyFont="true" applyFill="true" applyBorder="true" applyAlignment="true" applyProtection="true">
      <alignment horizontal="right" vertical="center" wrapText="true"/>
    </xf>
    <xf numFmtId="0" fontId="6" fillId="0" borderId="1" xfId="38" applyNumberFormat="true" applyFont="true" applyFill="true" applyBorder="true" applyAlignment="true" applyProtection="true">
      <alignment horizontal="center" vertical="center"/>
    </xf>
    <xf numFmtId="4" fontId="6" fillId="0" borderId="3" xfId="38" applyNumberFormat="true" applyFont="true" applyFill="true" applyBorder="true" applyAlignment="true">
      <alignment horizontal="right" vertical="center" wrapText="true"/>
    </xf>
    <xf numFmtId="0" fontId="6" fillId="0" borderId="1" xfId="38" applyNumberFormat="true" applyFont="true" applyFill="true" applyBorder="true" applyAlignment="true" applyProtection="true">
      <alignment vertical="center" wrapText="true"/>
    </xf>
    <xf numFmtId="4" fontId="6" fillId="0" borderId="1" xfId="38" applyNumberFormat="true" applyFont="true" applyBorder="true" applyAlignment="true">
      <alignment vertical="center" wrapText="true"/>
    </xf>
    <xf numFmtId="0" fontId="6" fillId="0" borderId="1" xfId="38" applyFont="true" applyFill="true" applyBorder="true" applyAlignment="true">
      <alignment horizontal="center" vertical="center"/>
    </xf>
    <xf numFmtId="4" fontId="6" fillId="0" borderId="5" xfId="38" applyNumberFormat="true" applyFont="true" applyFill="true" applyBorder="true" applyAlignment="true">
      <alignment horizontal="right" vertical="center" wrapText="true"/>
    </xf>
    <xf numFmtId="0" fontId="6" fillId="0" borderId="1" xfId="38" applyFont="true" applyFill="true" applyBorder="true" applyAlignment="true">
      <alignment vertical="center" wrapText="true"/>
    </xf>
    <xf numFmtId="179" fontId="1" fillId="0" borderId="0" xfId="38" applyNumberFormat="true"/>
    <xf numFmtId="0" fontId="0" fillId="0" borderId="0" xfId="0" applyAlignment="true">
      <alignment horizontal="center"/>
    </xf>
    <xf numFmtId="0" fontId="13" fillId="0" borderId="0" xfId="0" applyFont="true" applyAlignment="true">
      <alignment horizontal="center"/>
    </xf>
    <xf numFmtId="0" fontId="14" fillId="0" borderId="1" xfId="0" applyFont="true" applyBorder="true" applyAlignment="true">
      <alignment horizontal="center" vertical="center"/>
    </xf>
    <xf numFmtId="0" fontId="15" fillId="0" borderId="1" xfId="0" applyFont="true" applyBorder="true" applyAlignment="true">
      <alignment horizontal="center"/>
    </xf>
    <xf numFmtId="0" fontId="15" fillId="0" borderId="1" xfId="0" applyFont="true" applyBorder="true"/>
    <xf numFmtId="0" fontId="15" fillId="2" borderId="1" xfId="0" applyFont="true" applyFill="true" applyBorder="true" applyAlignment="true">
      <alignment horizontal="center"/>
    </xf>
    <xf numFmtId="0" fontId="15" fillId="2" borderId="1" xfId="0" applyFont="true" applyFill="true" applyBorder="true"/>
    <xf numFmtId="0" fontId="0" fillId="0" borderId="1" xfId="0" applyBorder="true" quotePrefix="true"/>
  </cellXfs>
  <cellStyles count="51">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常规 4" xfId="38"/>
    <cellStyle name="40% - 强调文字颜色 4" xfId="39" builtinId="43"/>
    <cellStyle name="20% - 强调文字颜色 1" xfId="40" builtinId="30"/>
    <cellStyle name="强调文字颜色 5" xfId="41" builtinId="45"/>
    <cellStyle name="汇总" xfId="42" builtinId="25"/>
    <cellStyle name="强调文字颜色 2" xfId="43" builtinId="33"/>
    <cellStyle name="差" xfId="44" builtinId="27"/>
    <cellStyle name="20% - 强调文字颜色 6" xfId="45" builtinId="50"/>
    <cellStyle name="警告文本" xfId="46" builtinId="11"/>
    <cellStyle name="适中" xfId="47" builtinId="28"/>
    <cellStyle name="强调文字颜色 1" xfId="48" builtinId="29"/>
    <cellStyle name="60% - 强调文字颜色 4" xfId="49" builtinId="44"/>
    <cellStyle name="40% - 强调文字颜色 1" xfId="50"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6.5"/>
  <cols>
    <col min="1" max="1" width="15" style="162" hidden="true" customWidth="true"/>
    <col min="2" max="2" width="15.3714285714286" style="162" customWidth="true"/>
    <col min="3" max="3" width="59.752380952381" customWidth="true"/>
    <col min="4" max="4" width="13" style="162" customWidth="true"/>
    <col min="5" max="5" width="101.504761904762" customWidth="true"/>
    <col min="6" max="6" width="29.247619047619" customWidth="true"/>
    <col min="7" max="7" width="30.752380952381" style="162" customWidth="true"/>
    <col min="8" max="8" width="28.5047619047619" style="162" customWidth="true"/>
    <col min="9" max="9" width="72.8761904761905" customWidth="true"/>
  </cols>
  <sheetData>
    <row r="2" ht="24.75" customHeight="true" spans="1:9">
      <c r="A2" s="163" t="s">
        <v>0</v>
      </c>
      <c r="B2" s="163"/>
      <c r="C2" s="163"/>
      <c r="D2" s="163"/>
      <c r="E2" s="163"/>
      <c r="F2" s="163"/>
      <c r="G2" s="163"/>
      <c r="H2" s="163"/>
      <c r="I2" s="163"/>
    </row>
    <row r="4" ht="24.75" spans="1:9">
      <c r="A4" s="164" t="s">
        <v>1</v>
      </c>
      <c r="B4" s="164" t="s">
        <v>2</v>
      </c>
      <c r="C4" s="164" t="s">
        <v>3</v>
      </c>
      <c r="D4" s="164" t="s">
        <v>4</v>
      </c>
      <c r="E4" s="164" t="s">
        <v>5</v>
      </c>
      <c r="F4" s="164" t="s">
        <v>6</v>
      </c>
      <c r="G4" s="164" t="s">
        <v>7</v>
      </c>
      <c r="H4" s="164" t="s">
        <v>8</v>
      </c>
      <c r="I4" s="164" t="s">
        <v>9</v>
      </c>
    </row>
    <row r="5" ht="24.75" spans="1:9">
      <c r="A5" s="165">
        <v>100001</v>
      </c>
      <c r="B5" s="165">
        <v>1</v>
      </c>
      <c r="C5" s="166" t="s">
        <v>10</v>
      </c>
      <c r="D5" s="165"/>
      <c r="E5" s="166" t="s">
        <v>10</v>
      </c>
      <c r="F5" s="166" t="s">
        <v>11</v>
      </c>
      <c r="G5" s="165" t="s">
        <v>12</v>
      </c>
      <c r="H5" s="165"/>
      <c r="I5" s="166"/>
    </row>
    <row r="6" ht="24.75" spans="1:9">
      <c r="A6" s="165">
        <v>102001</v>
      </c>
      <c r="B6" s="165">
        <v>2</v>
      </c>
      <c r="C6" s="166" t="s">
        <v>13</v>
      </c>
      <c r="D6" s="165"/>
      <c r="E6" s="166" t="s">
        <v>13</v>
      </c>
      <c r="F6" s="166" t="s">
        <v>11</v>
      </c>
      <c r="G6" s="165" t="s">
        <v>12</v>
      </c>
      <c r="H6" s="165"/>
      <c r="I6" s="166"/>
    </row>
    <row r="7" ht="24.75" spans="1:9">
      <c r="A7" s="165">
        <v>101001</v>
      </c>
      <c r="B7" s="165">
        <v>3</v>
      </c>
      <c r="C7" s="166" t="s">
        <v>14</v>
      </c>
      <c r="D7" s="165"/>
      <c r="E7" s="166" t="s">
        <v>14</v>
      </c>
      <c r="F7" s="166" t="s">
        <v>11</v>
      </c>
      <c r="G7" s="165" t="s">
        <v>12</v>
      </c>
      <c r="H7" s="165"/>
      <c r="I7" s="166"/>
    </row>
    <row r="8" ht="24.75" spans="1:9">
      <c r="A8" s="165">
        <v>146001</v>
      </c>
      <c r="B8" s="165">
        <v>4</v>
      </c>
      <c r="C8" s="166" t="s">
        <v>15</v>
      </c>
      <c r="D8" s="165" t="s">
        <v>16</v>
      </c>
      <c r="E8" s="166" t="s">
        <v>17</v>
      </c>
      <c r="F8" s="166" t="s">
        <v>11</v>
      </c>
      <c r="G8" s="165" t="s">
        <v>12</v>
      </c>
      <c r="H8" s="165"/>
      <c r="I8" s="166"/>
    </row>
    <row r="9" ht="24.75" spans="1:9">
      <c r="A9" s="165">
        <v>147001</v>
      </c>
      <c r="B9" s="165">
        <v>5</v>
      </c>
      <c r="C9" s="166" t="s">
        <v>18</v>
      </c>
      <c r="D9" s="165"/>
      <c r="E9" s="166" t="s">
        <v>18</v>
      </c>
      <c r="F9" s="166" t="s">
        <v>11</v>
      </c>
      <c r="G9" s="165" t="s">
        <v>12</v>
      </c>
      <c r="H9" s="165"/>
      <c r="I9" s="166"/>
    </row>
    <row r="10" ht="24.75" spans="1:9">
      <c r="A10" s="165">
        <v>148001</v>
      </c>
      <c r="B10" s="165">
        <v>6</v>
      </c>
      <c r="C10" s="166" t="s">
        <v>19</v>
      </c>
      <c r="D10" s="165"/>
      <c r="E10" s="166" t="s">
        <v>19</v>
      </c>
      <c r="F10" s="166" t="s">
        <v>20</v>
      </c>
      <c r="G10" s="165" t="s">
        <v>12</v>
      </c>
      <c r="H10" s="165"/>
      <c r="I10" s="166"/>
    </row>
    <row r="11" ht="24.75" spans="1:9">
      <c r="A11" s="165">
        <v>149001</v>
      </c>
      <c r="B11" s="165">
        <v>7</v>
      </c>
      <c r="C11" s="166" t="s">
        <v>21</v>
      </c>
      <c r="D11" s="165"/>
      <c r="E11" s="166" t="s">
        <v>21</v>
      </c>
      <c r="F11" s="166" t="s">
        <v>11</v>
      </c>
      <c r="G11" s="165" t="s">
        <v>12</v>
      </c>
      <c r="H11" s="165"/>
      <c r="I11" s="166"/>
    </row>
    <row r="12" ht="24.75" spans="1:9">
      <c r="A12" s="165">
        <v>150001</v>
      </c>
      <c r="B12" s="165">
        <v>8</v>
      </c>
      <c r="C12" s="166" t="s">
        <v>22</v>
      </c>
      <c r="D12" s="165"/>
      <c r="E12" s="166" t="s">
        <v>22</v>
      </c>
      <c r="F12" s="166" t="s">
        <v>11</v>
      </c>
      <c r="G12" s="165" t="s">
        <v>12</v>
      </c>
      <c r="H12" s="165"/>
      <c r="I12" s="166"/>
    </row>
    <row r="13" ht="24.75" spans="1:9">
      <c r="A13" s="165">
        <v>154001</v>
      </c>
      <c r="B13" s="165">
        <v>9</v>
      </c>
      <c r="C13" s="166" t="s">
        <v>23</v>
      </c>
      <c r="D13" s="165"/>
      <c r="E13" s="166" t="s">
        <v>23</v>
      </c>
      <c r="F13" s="166" t="s">
        <v>11</v>
      </c>
      <c r="G13" s="165" t="s">
        <v>12</v>
      </c>
      <c r="H13" s="165"/>
      <c r="I13" s="166"/>
    </row>
    <row r="14" ht="24.75" spans="1:9">
      <c r="A14" s="165">
        <v>153001</v>
      </c>
      <c r="B14" s="165">
        <v>10</v>
      </c>
      <c r="C14" s="166" t="s">
        <v>24</v>
      </c>
      <c r="D14" s="165"/>
      <c r="E14" s="166" t="s">
        <v>24</v>
      </c>
      <c r="F14" s="166" t="s">
        <v>11</v>
      </c>
      <c r="G14" s="165" t="s">
        <v>12</v>
      </c>
      <c r="H14" s="165"/>
      <c r="I14" s="166"/>
    </row>
    <row r="15" ht="24.75" spans="1:9">
      <c r="A15" s="165">
        <v>151001</v>
      </c>
      <c r="B15" s="165">
        <v>11</v>
      </c>
      <c r="C15" s="166" t="s">
        <v>25</v>
      </c>
      <c r="D15" s="165"/>
      <c r="E15" s="166" t="s">
        <v>25</v>
      </c>
      <c r="F15" s="166" t="s">
        <v>11</v>
      </c>
      <c r="G15" s="165" t="s">
        <v>12</v>
      </c>
      <c r="H15" s="165"/>
      <c r="I15" s="166"/>
    </row>
    <row r="16" ht="24.75" spans="1:9">
      <c r="A16" s="165">
        <v>155001</v>
      </c>
      <c r="B16" s="165">
        <v>12</v>
      </c>
      <c r="C16" s="166" t="s">
        <v>26</v>
      </c>
      <c r="D16" s="165" t="s">
        <v>16</v>
      </c>
      <c r="E16" s="166" t="s">
        <v>27</v>
      </c>
      <c r="F16" s="166" t="s">
        <v>11</v>
      </c>
      <c r="G16" s="165" t="s">
        <v>12</v>
      </c>
      <c r="H16" s="165"/>
      <c r="I16" s="166"/>
    </row>
    <row r="17" ht="24.75" spans="1:9">
      <c r="A17" s="165">
        <v>335001</v>
      </c>
      <c r="B17" s="165">
        <v>13</v>
      </c>
      <c r="C17" s="166" t="s">
        <v>28</v>
      </c>
      <c r="D17" s="165"/>
      <c r="E17" s="166" t="s">
        <v>28</v>
      </c>
      <c r="F17" s="166" t="s">
        <v>29</v>
      </c>
      <c r="G17" s="165" t="s">
        <v>12</v>
      </c>
      <c r="H17" s="165"/>
      <c r="I17" s="166"/>
    </row>
    <row r="18" ht="24.75" spans="1:9">
      <c r="A18" s="165">
        <v>400001</v>
      </c>
      <c r="B18" s="165">
        <v>14</v>
      </c>
      <c r="C18" s="166" t="s">
        <v>30</v>
      </c>
      <c r="D18" s="165"/>
      <c r="E18" s="166" t="s">
        <v>30</v>
      </c>
      <c r="F18" s="166" t="s">
        <v>31</v>
      </c>
      <c r="G18" s="165" t="s">
        <v>12</v>
      </c>
      <c r="H18" s="165"/>
      <c r="I18" s="166"/>
    </row>
    <row r="19" ht="24.75" spans="1:9">
      <c r="A19" s="165">
        <v>105001</v>
      </c>
      <c r="B19" s="165">
        <v>15</v>
      </c>
      <c r="C19" s="166" t="s">
        <v>32</v>
      </c>
      <c r="D19" s="165"/>
      <c r="E19" s="166" t="s">
        <v>32</v>
      </c>
      <c r="F19" s="166" t="s">
        <v>11</v>
      </c>
      <c r="G19" s="165" t="s">
        <v>12</v>
      </c>
      <c r="H19" s="165"/>
      <c r="I19" s="166"/>
    </row>
    <row r="20" ht="24.75" spans="1:9">
      <c r="A20" s="165">
        <v>103001</v>
      </c>
      <c r="B20" s="165">
        <v>16</v>
      </c>
      <c r="C20" s="166" t="s">
        <v>33</v>
      </c>
      <c r="D20" s="165"/>
      <c r="E20" s="166" t="s">
        <v>33</v>
      </c>
      <c r="F20" s="166" t="s">
        <v>34</v>
      </c>
      <c r="G20" s="165" t="s">
        <v>12</v>
      </c>
      <c r="H20" s="165"/>
      <c r="I20" s="166"/>
    </row>
    <row r="21" ht="24.75" spans="1:9">
      <c r="A21" s="165">
        <v>250001</v>
      </c>
      <c r="B21" s="165">
        <v>17</v>
      </c>
      <c r="C21" s="166" t="s">
        <v>35</v>
      </c>
      <c r="D21" s="165"/>
      <c r="E21" s="166" t="s">
        <v>35</v>
      </c>
      <c r="F21" s="166" t="s">
        <v>20</v>
      </c>
      <c r="G21" s="165" t="s">
        <v>12</v>
      </c>
      <c r="H21" s="165"/>
      <c r="I21" s="166"/>
    </row>
    <row r="22" ht="24.75" spans="1:9">
      <c r="A22" s="165">
        <v>254001</v>
      </c>
      <c r="B22" s="165">
        <v>18</v>
      </c>
      <c r="C22" s="166" t="s">
        <v>36</v>
      </c>
      <c r="D22" s="165" t="s">
        <v>16</v>
      </c>
      <c r="E22" s="166" t="s">
        <v>37</v>
      </c>
      <c r="F22" s="166" t="s">
        <v>20</v>
      </c>
      <c r="G22" s="165" t="s">
        <v>12</v>
      </c>
      <c r="H22" s="165"/>
      <c r="I22" s="166"/>
    </row>
    <row r="23" ht="24.75" spans="1:9">
      <c r="A23" s="165">
        <v>403001</v>
      </c>
      <c r="B23" s="165">
        <v>19</v>
      </c>
      <c r="C23" s="166" t="s">
        <v>38</v>
      </c>
      <c r="D23" s="165" t="s">
        <v>16</v>
      </c>
      <c r="E23" s="166" t="s">
        <v>39</v>
      </c>
      <c r="F23" s="166" t="s">
        <v>31</v>
      </c>
      <c r="G23" s="165" t="s">
        <v>12</v>
      </c>
      <c r="H23" s="165"/>
      <c r="I23" s="166"/>
    </row>
    <row r="24" ht="24.75" spans="1:9">
      <c r="A24" s="165">
        <v>411001</v>
      </c>
      <c r="B24" s="165">
        <v>20</v>
      </c>
      <c r="C24" s="166" t="s">
        <v>40</v>
      </c>
      <c r="D24" s="165" t="s">
        <v>16</v>
      </c>
      <c r="E24" s="166" t="s">
        <v>41</v>
      </c>
      <c r="F24" s="166" t="s">
        <v>31</v>
      </c>
      <c r="G24" s="165" t="s">
        <v>12</v>
      </c>
      <c r="H24" s="165"/>
      <c r="I24" s="166"/>
    </row>
    <row r="25" ht="24.75" spans="1:9">
      <c r="A25" s="165">
        <v>306001</v>
      </c>
      <c r="B25" s="165">
        <v>21</v>
      </c>
      <c r="C25" s="166" t="s">
        <v>42</v>
      </c>
      <c r="D25" s="165" t="s">
        <v>16</v>
      </c>
      <c r="E25" s="166" t="s">
        <v>43</v>
      </c>
      <c r="F25" s="166" t="s">
        <v>44</v>
      </c>
      <c r="G25" s="165" t="s">
        <v>12</v>
      </c>
      <c r="H25" s="165"/>
      <c r="I25" s="166"/>
    </row>
    <row r="26" ht="24.75" spans="1:9">
      <c r="A26" s="165">
        <v>104001</v>
      </c>
      <c r="B26" s="165">
        <v>22</v>
      </c>
      <c r="C26" s="166" t="s">
        <v>45</v>
      </c>
      <c r="D26" s="165"/>
      <c r="E26" s="166" t="s">
        <v>46</v>
      </c>
      <c r="F26" s="166" t="s">
        <v>34</v>
      </c>
      <c r="G26" s="165" t="s">
        <v>12</v>
      </c>
      <c r="H26" s="165"/>
      <c r="I26" s="166"/>
    </row>
    <row r="27" ht="24.75" spans="1:9">
      <c r="A27" s="165">
        <v>157001</v>
      </c>
      <c r="B27" s="165">
        <v>23</v>
      </c>
      <c r="C27" s="166" t="s">
        <v>47</v>
      </c>
      <c r="D27" s="165"/>
      <c r="E27" s="166" t="s">
        <v>47</v>
      </c>
      <c r="F27" s="166" t="s">
        <v>11</v>
      </c>
      <c r="G27" s="165" t="s">
        <v>12</v>
      </c>
      <c r="H27" s="165"/>
      <c r="I27" s="166"/>
    </row>
    <row r="28" ht="24.75" spans="1:9">
      <c r="A28" s="165">
        <v>332001</v>
      </c>
      <c r="B28" s="165">
        <v>24</v>
      </c>
      <c r="C28" s="166" t="s">
        <v>48</v>
      </c>
      <c r="D28" s="165"/>
      <c r="E28" s="166" t="s">
        <v>48</v>
      </c>
      <c r="F28" s="166" t="s">
        <v>29</v>
      </c>
      <c r="G28" s="165" t="s">
        <v>12</v>
      </c>
      <c r="H28" s="165"/>
      <c r="I28" s="166"/>
    </row>
    <row r="29" ht="24.75" spans="1:9">
      <c r="A29" s="165">
        <v>169001</v>
      </c>
      <c r="B29" s="165">
        <v>25</v>
      </c>
      <c r="C29" s="166" t="s">
        <v>49</v>
      </c>
      <c r="D29" s="165"/>
      <c r="E29" s="166" t="s">
        <v>49</v>
      </c>
      <c r="F29" s="166" t="s">
        <v>11</v>
      </c>
      <c r="G29" s="165" t="s">
        <v>12</v>
      </c>
      <c r="H29" s="165"/>
      <c r="I29" s="166"/>
    </row>
    <row r="30" ht="24.75" spans="1:9">
      <c r="A30" s="165">
        <v>334001</v>
      </c>
      <c r="B30" s="165">
        <v>26</v>
      </c>
      <c r="C30" s="166" t="s">
        <v>50</v>
      </c>
      <c r="D30" s="165"/>
      <c r="E30" s="166" t="s">
        <v>50</v>
      </c>
      <c r="F30" s="166" t="s">
        <v>29</v>
      </c>
      <c r="G30" s="165" t="s">
        <v>12</v>
      </c>
      <c r="H30" s="165"/>
      <c r="I30" s="166"/>
    </row>
    <row r="31" ht="24.75" spans="1:9">
      <c r="A31" s="165">
        <v>410001</v>
      </c>
      <c r="B31" s="165">
        <v>27</v>
      </c>
      <c r="C31" s="166" t="s">
        <v>51</v>
      </c>
      <c r="D31" s="165" t="s">
        <v>16</v>
      </c>
      <c r="E31" s="166" t="s">
        <v>52</v>
      </c>
      <c r="F31" s="166" t="s">
        <v>31</v>
      </c>
      <c r="G31" s="165" t="s">
        <v>12</v>
      </c>
      <c r="H31" s="165"/>
      <c r="I31" s="166"/>
    </row>
    <row r="32" ht="24.75" spans="1:9">
      <c r="A32" s="165">
        <v>414001</v>
      </c>
      <c r="B32" s="165">
        <v>28</v>
      </c>
      <c r="C32" s="166" t="s">
        <v>53</v>
      </c>
      <c r="D32" s="165" t="s">
        <v>16</v>
      </c>
      <c r="E32" s="166" t="s">
        <v>54</v>
      </c>
      <c r="F32" s="166" t="s">
        <v>31</v>
      </c>
      <c r="G32" s="165" t="s">
        <v>12</v>
      </c>
      <c r="H32" s="165"/>
      <c r="I32" s="166"/>
    </row>
    <row r="33" ht="24.75" spans="1:9">
      <c r="A33" s="165">
        <v>416001</v>
      </c>
      <c r="B33" s="165">
        <v>29</v>
      </c>
      <c r="C33" s="166" t="s">
        <v>55</v>
      </c>
      <c r="D33" s="165" t="s">
        <v>16</v>
      </c>
      <c r="E33" s="166" t="s">
        <v>56</v>
      </c>
      <c r="F33" s="166" t="s">
        <v>31</v>
      </c>
      <c r="G33" s="165" t="s">
        <v>12</v>
      </c>
      <c r="H33" s="165"/>
      <c r="I33" s="166"/>
    </row>
    <row r="34" ht="24.75" spans="1:9">
      <c r="A34" s="165">
        <v>409001</v>
      </c>
      <c r="B34" s="165">
        <v>30</v>
      </c>
      <c r="C34" s="166" t="s">
        <v>57</v>
      </c>
      <c r="D34" s="165" t="s">
        <v>16</v>
      </c>
      <c r="E34" s="166" t="s">
        <v>58</v>
      </c>
      <c r="F34" s="166" t="s">
        <v>59</v>
      </c>
      <c r="G34" s="165" t="s">
        <v>12</v>
      </c>
      <c r="H34" s="165"/>
      <c r="I34" s="166"/>
    </row>
    <row r="35" ht="24.75" spans="1:9">
      <c r="A35" s="165">
        <v>307001</v>
      </c>
      <c r="B35" s="165">
        <v>31</v>
      </c>
      <c r="C35" s="166" t="s">
        <v>60</v>
      </c>
      <c r="D35" s="165"/>
      <c r="E35" s="166" t="s">
        <v>60</v>
      </c>
      <c r="F35" s="166" t="s">
        <v>44</v>
      </c>
      <c r="G35" s="165" t="s">
        <v>12</v>
      </c>
      <c r="H35" s="165"/>
      <c r="I35" s="166"/>
    </row>
    <row r="36" ht="24.75" spans="1:9">
      <c r="A36" s="165">
        <v>257001</v>
      </c>
      <c r="B36" s="165">
        <v>32</v>
      </c>
      <c r="C36" s="166" t="s">
        <v>61</v>
      </c>
      <c r="D36" s="165" t="s">
        <v>16</v>
      </c>
      <c r="E36" s="166" t="s">
        <v>62</v>
      </c>
      <c r="F36" s="166" t="s">
        <v>20</v>
      </c>
      <c r="G36" s="165" t="s">
        <v>12</v>
      </c>
      <c r="H36" s="165"/>
      <c r="I36" s="166"/>
    </row>
    <row r="37" ht="24.75" spans="1:9">
      <c r="A37" s="165">
        <v>330001</v>
      </c>
      <c r="B37" s="165">
        <v>33</v>
      </c>
      <c r="C37" s="166" t="s">
        <v>63</v>
      </c>
      <c r="D37" s="165" t="s">
        <v>16</v>
      </c>
      <c r="E37" s="166" t="s">
        <v>64</v>
      </c>
      <c r="F37" s="166" t="s">
        <v>29</v>
      </c>
      <c r="G37" s="165" t="s">
        <v>12</v>
      </c>
      <c r="H37" s="165"/>
      <c r="I37" s="166"/>
    </row>
    <row r="38" ht="24.75" spans="1:9">
      <c r="A38" s="165">
        <v>107001</v>
      </c>
      <c r="B38" s="165">
        <v>34</v>
      </c>
      <c r="C38" s="166" t="s">
        <v>65</v>
      </c>
      <c r="D38" s="165"/>
      <c r="E38" s="166" t="s">
        <v>65</v>
      </c>
      <c r="F38" s="166" t="s">
        <v>11</v>
      </c>
      <c r="G38" s="165" t="s">
        <v>12</v>
      </c>
      <c r="H38" s="165"/>
      <c r="I38" s="166"/>
    </row>
    <row r="39" ht="24.75" spans="1:9">
      <c r="A39" s="167">
        <v>193001</v>
      </c>
      <c r="B39" s="167">
        <v>35</v>
      </c>
      <c r="C39" s="168" t="s">
        <v>66</v>
      </c>
      <c r="D39" s="167" t="s">
        <v>16</v>
      </c>
      <c r="E39" s="168" t="s">
        <v>67</v>
      </c>
      <c r="F39" s="168" t="s">
        <v>44</v>
      </c>
      <c r="G39" s="167" t="s">
        <v>12</v>
      </c>
      <c r="H39" s="167"/>
      <c r="I39" s="168" t="s">
        <v>68</v>
      </c>
    </row>
    <row r="40" ht="24.75" spans="1:9">
      <c r="A40" s="165">
        <v>114001</v>
      </c>
      <c r="B40" s="165">
        <v>36</v>
      </c>
      <c r="C40" s="166" t="s">
        <v>69</v>
      </c>
      <c r="D40" s="165"/>
      <c r="E40" s="166" t="s">
        <v>69</v>
      </c>
      <c r="F40" s="166" t="s">
        <v>11</v>
      </c>
      <c r="G40" s="165" t="s">
        <v>12</v>
      </c>
      <c r="H40" s="165"/>
      <c r="I40" s="166"/>
    </row>
    <row r="41" ht="24.75" spans="1:9">
      <c r="A41" s="165">
        <v>152001</v>
      </c>
      <c r="B41" s="165">
        <v>37</v>
      </c>
      <c r="C41" s="166" t="s">
        <v>70</v>
      </c>
      <c r="D41" s="165"/>
      <c r="E41" s="166" t="s">
        <v>70</v>
      </c>
      <c r="F41" s="166" t="s">
        <v>34</v>
      </c>
      <c r="G41" s="165" t="s">
        <v>12</v>
      </c>
      <c r="H41" s="165"/>
      <c r="I41" s="166"/>
    </row>
    <row r="42" ht="24.75" spans="1:9">
      <c r="A42" s="167"/>
      <c r="B42" s="167"/>
      <c r="C42" s="168" t="s">
        <v>71</v>
      </c>
      <c r="D42" s="167"/>
      <c r="E42" s="168" t="s">
        <v>72</v>
      </c>
      <c r="F42" s="168" t="s">
        <v>11</v>
      </c>
      <c r="G42" s="167"/>
      <c r="H42" s="167"/>
      <c r="I42" s="168" t="s">
        <v>73</v>
      </c>
    </row>
    <row r="43" ht="24.75" spans="1:9">
      <c r="A43" s="165">
        <v>109001</v>
      </c>
      <c r="B43" s="165">
        <v>38</v>
      </c>
      <c r="C43" s="166" t="s">
        <v>74</v>
      </c>
      <c r="D43" s="165" t="s">
        <v>16</v>
      </c>
      <c r="E43" s="166" t="s">
        <v>75</v>
      </c>
      <c r="F43" s="166" t="s">
        <v>11</v>
      </c>
      <c r="G43" s="165" t="s">
        <v>12</v>
      </c>
      <c r="H43" s="165"/>
      <c r="I43" s="166"/>
    </row>
    <row r="44" ht="24.75" spans="1:9">
      <c r="A44" s="165">
        <v>110001</v>
      </c>
      <c r="B44" s="165">
        <v>39</v>
      </c>
      <c r="C44" s="166" t="s">
        <v>76</v>
      </c>
      <c r="D44" s="165" t="s">
        <v>16</v>
      </c>
      <c r="E44" s="166" t="s">
        <v>77</v>
      </c>
      <c r="F44" s="166" t="s">
        <v>11</v>
      </c>
      <c r="G44" s="165" t="s">
        <v>12</v>
      </c>
      <c r="H44" s="165"/>
      <c r="I44" s="166"/>
    </row>
    <row r="45" ht="24.75" spans="1:9">
      <c r="A45" s="165">
        <v>262001</v>
      </c>
      <c r="B45" s="165">
        <v>40</v>
      </c>
      <c r="C45" s="166" t="s">
        <v>78</v>
      </c>
      <c r="D45" s="165"/>
      <c r="E45" s="166" t="s">
        <v>78</v>
      </c>
      <c r="F45" s="166" t="s">
        <v>20</v>
      </c>
      <c r="G45" s="165" t="s">
        <v>12</v>
      </c>
      <c r="H45" s="165"/>
      <c r="I45" s="166"/>
    </row>
    <row r="46" ht="24.75" spans="1:9">
      <c r="A46" s="167">
        <v>182001</v>
      </c>
      <c r="B46" s="167">
        <v>41</v>
      </c>
      <c r="C46" s="168" t="s">
        <v>79</v>
      </c>
      <c r="D46" s="167" t="s">
        <v>16</v>
      </c>
      <c r="E46" s="168" t="s">
        <v>80</v>
      </c>
      <c r="F46" s="168" t="s">
        <v>34</v>
      </c>
      <c r="G46" s="167" t="s">
        <v>12</v>
      </c>
      <c r="H46" s="167"/>
      <c r="I46" s="168" t="s">
        <v>81</v>
      </c>
    </row>
    <row r="47" ht="24.75" spans="1:9">
      <c r="A47" s="165">
        <v>111001</v>
      </c>
      <c r="B47" s="165">
        <v>42</v>
      </c>
      <c r="C47" s="166" t="s">
        <v>82</v>
      </c>
      <c r="D47" s="165"/>
      <c r="E47" s="166" t="s">
        <v>82</v>
      </c>
      <c r="F47" s="166" t="s">
        <v>11</v>
      </c>
      <c r="G47" s="165" t="s">
        <v>12</v>
      </c>
      <c r="H47" s="165"/>
      <c r="I47" s="166"/>
    </row>
    <row r="48" ht="24.75" spans="1:9">
      <c r="A48" s="165">
        <v>309001</v>
      </c>
      <c r="B48" s="165">
        <v>43</v>
      </c>
      <c r="C48" s="166" t="s">
        <v>83</v>
      </c>
      <c r="D48" s="165"/>
      <c r="E48" s="166" t="s">
        <v>83</v>
      </c>
      <c r="F48" s="166" t="s">
        <v>44</v>
      </c>
      <c r="G48" s="165" t="s">
        <v>12</v>
      </c>
      <c r="H48" s="165"/>
      <c r="I48" s="166"/>
    </row>
    <row r="49" ht="24.75" spans="1:9">
      <c r="A49" s="167">
        <v>115001</v>
      </c>
      <c r="B49" s="167">
        <v>44</v>
      </c>
      <c r="C49" s="168" t="s">
        <v>84</v>
      </c>
      <c r="D49" s="167" t="s">
        <v>16</v>
      </c>
      <c r="E49" s="168" t="s">
        <v>85</v>
      </c>
      <c r="F49" s="168" t="s">
        <v>34</v>
      </c>
      <c r="G49" s="167" t="s">
        <v>12</v>
      </c>
      <c r="H49" s="167"/>
      <c r="I49" s="168" t="s">
        <v>86</v>
      </c>
    </row>
    <row r="50" ht="24.75" spans="1:9">
      <c r="A50" s="165">
        <v>305001</v>
      </c>
      <c r="B50" s="165">
        <v>45</v>
      </c>
      <c r="C50" s="166" t="s">
        <v>87</v>
      </c>
      <c r="D50" s="165"/>
      <c r="E50" s="166" t="s">
        <v>87</v>
      </c>
      <c r="F50" s="166" t="s">
        <v>44</v>
      </c>
      <c r="G50" s="165" t="s">
        <v>12</v>
      </c>
      <c r="H50" s="165"/>
      <c r="I50" s="166"/>
    </row>
    <row r="51" ht="24.75" spans="1:9">
      <c r="A51" s="167">
        <v>119001</v>
      </c>
      <c r="B51" s="167">
        <v>46</v>
      </c>
      <c r="C51" s="168" t="s">
        <v>88</v>
      </c>
      <c r="D51" s="167" t="s">
        <v>16</v>
      </c>
      <c r="E51" s="168" t="s">
        <v>89</v>
      </c>
      <c r="F51" s="168" t="s">
        <v>11</v>
      </c>
      <c r="G51" s="167" t="s">
        <v>12</v>
      </c>
      <c r="H51" s="167"/>
      <c r="I51" s="168" t="s">
        <v>68</v>
      </c>
    </row>
    <row r="52" ht="24.75" spans="1:9">
      <c r="A52" s="165">
        <v>190001</v>
      </c>
      <c r="B52" s="165">
        <v>47</v>
      </c>
      <c r="C52" s="166" t="s">
        <v>90</v>
      </c>
      <c r="D52" s="165"/>
      <c r="E52" s="166" t="s">
        <v>90</v>
      </c>
      <c r="F52" s="166" t="s">
        <v>11</v>
      </c>
      <c r="G52" s="165" t="s">
        <v>12</v>
      </c>
      <c r="H52" s="165"/>
      <c r="I52" s="166"/>
    </row>
    <row r="53" ht="24.75" spans="1:9">
      <c r="A53" s="165">
        <v>112001</v>
      </c>
      <c r="B53" s="165">
        <v>48</v>
      </c>
      <c r="C53" s="166" t="s">
        <v>91</v>
      </c>
      <c r="D53" s="165"/>
      <c r="E53" s="166" t="s">
        <v>91</v>
      </c>
      <c r="F53" s="166" t="s">
        <v>11</v>
      </c>
      <c r="G53" s="165" t="s">
        <v>12</v>
      </c>
      <c r="H53" s="165"/>
      <c r="I53" s="166"/>
    </row>
    <row r="54" ht="24.75" spans="1:9">
      <c r="A54" s="165">
        <v>189001</v>
      </c>
      <c r="B54" s="165">
        <v>49</v>
      </c>
      <c r="C54" s="166" t="s">
        <v>92</v>
      </c>
      <c r="D54" s="165" t="s">
        <v>16</v>
      </c>
      <c r="E54" s="166" t="s">
        <v>93</v>
      </c>
      <c r="F54" s="166" t="s">
        <v>94</v>
      </c>
      <c r="G54" s="165" t="s">
        <v>12</v>
      </c>
      <c r="H54" s="165"/>
      <c r="I54" s="166"/>
    </row>
    <row r="55" ht="24.75" spans="1:9">
      <c r="A55" s="165">
        <v>118001</v>
      </c>
      <c r="B55" s="165">
        <v>50</v>
      </c>
      <c r="C55" s="166" t="s">
        <v>95</v>
      </c>
      <c r="D55" s="165" t="s">
        <v>16</v>
      </c>
      <c r="E55" s="166" t="s">
        <v>96</v>
      </c>
      <c r="F55" s="166" t="s">
        <v>11</v>
      </c>
      <c r="G55" s="165" t="s">
        <v>12</v>
      </c>
      <c r="H55" s="165"/>
      <c r="I55" s="166"/>
    </row>
    <row r="56" ht="24.75" spans="1:9">
      <c r="A56" s="167">
        <v>479001</v>
      </c>
      <c r="B56" s="167">
        <v>51</v>
      </c>
      <c r="C56" s="168" t="s">
        <v>97</v>
      </c>
      <c r="D56" s="167" t="s">
        <v>16</v>
      </c>
      <c r="E56" s="168" t="s">
        <v>98</v>
      </c>
      <c r="F56" s="168" t="s">
        <v>34</v>
      </c>
      <c r="G56" s="167" t="s">
        <v>12</v>
      </c>
      <c r="H56" s="167"/>
      <c r="I56" s="168" t="s">
        <v>81</v>
      </c>
    </row>
    <row r="57" ht="24.75" spans="1:9">
      <c r="A57" s="165">
        <v>468001</v>
      </c>
      <c r="B57" s="165">
        <v>52</v>
      </c>
      <c r="C57" s="166" t="s">
        <v>99</v>
      </c>
      <c r="D57" s="165"/>
      <c r="E57" s="166" t="s">
        <v>99</v>
      </c>
      <c r="F57" s="166" t="s">
        <v>34</v>
      </c>
      <c r="G57" s="165" t="s">
        <v>12</v>
      </c>
      <c r="H57" s="165"/>
      <c r="I57" s="166"/>
    </row>
    <row r="58" ht="24.75" spans="1:9">
      <c r="A58" s="165">
        <v>475001</v>
      </c>
      <c r="B58" s="165">
        <v>53</v>
      </c>
      <c r="C58" s="166" t="s">
        <v>100</v>
      </c>
      <c r="D58" s="165"/>
      <c r="E58" s="166" t="s">
        <v>100</v>
      </c>
      <c r="F58" s="166" t="s">
        <v>34</v>
      </c>
      <c r="G58" s="165" t="s">
        <v>12</v>
      </c>
      <c r="H58" s="165"/>
      <c r="I58" s="166"/>
    </row>
    <row r="59" ht="24.75" spans="1:9">
      <c r="A59" s="165">
        <v>476001</v>
      </c>
      <c r="B59" s="165">
        <v>54</v>
      </c>
      <c r="C59" s="166" t="s">
        <v>101</v>
      </c>
      <c r="D59" s="165"/>
      <c r="E59" s="166" t="s">
        <v>101</v>
      </c>
      <c r="F59" s="166" t="s">
        <v>34</v>
      </c>
      <c r="G59" s="165" t="s">
        <v>12</v>
      </c>
      <c r="H59" s="165"/>
      <c r="I59" s="166"/>
    </row>
    <row r="60" ht="24.75" spans="1:9">
      <c r="A60" s="165">
        <v>303001</v>
      </c>
      <c r="B60" s="165">
        <v>55</v>
      </c>
      <c r="C60" s="166" t="s">
        <v>102</v>
      </c>
      <c r="D60" s="165" t="s">
        <v>16</v>
      </c>
      <c r="E60" s="166" t="s">
        <v>103</v>
      </c>
      <c r="F60" s="166" t="s">
        <v>44</v>
      </c>
      <c r="G60" s="165" t="s">
        <v>12</v>
      </c>
      <c r="H60" s="165"/>
      <c r="I60" s="166"/>
    </row>
    <row r="61" ht="24.75" spans="1:9">
      <c r="A61" s="167">
        <v>337001</v>
      </c>
      <c r="B61" s="167">
        <v>56</v>
      </c>
      <c r="C61" s="168" t="s">
        <v>104</v>
      </c>
      <c r="D61" s="167" t="s">
        <v>16</v>
      </c>
      <c r="E61" s="168" t="s">
        <v>104</v>
      </c>
      <c r="F61" s="168" t="s">
        <v>29</v>
      </c>
      <c r="G61" s="167" t="s">
        <v>12</v>
      </c>
      <c r="H61" s="167"/>
      <c r="I61" s="168" t="s">
        <v>105</v>
      </c>
    </row>
    <row r="62" ht="24.75" spans="1:9">
      <c r="A62" s="167">
        <v>331001</v>
      </c>
      <c r="B62" s="167">
        <v>57</v>
      </c>
      <c r="C62" s="168" t="s">
        <v>106</v>
      </c>
      <c r="D62" s="167" t="s">
        <v>16</v>
      </c>
      <c r="E62" s="168" t="s">
        <v>107</v>
      </c>
      <c r="F62" s="168" t="s">
        <v>29</v>
      </c>
      <c r="G62" s="167" t="s">
        <v>12</v>
      </c>
      <c r="H62" s="167"/>
      <c r="I62" s="168" t="s">
        <v>108</v>
      </c>
    </row>
    <row r="63" ht="24.75" spans="1:9">
      <c r="A63" s="165">
        <v>338001</v>
      </c>
      <c r="B63" s="165">
        <v>58</v>
      </c>
      <c r="C63" s="166" t="s">
        <v>109</v>
      </c>
      <c r="D63" s="165"/>
      <c r="E63" s="166" t="s">
        <v>109</v>
      </c>
      <c r="F63" s="166" t="s">
        <v>29</v>
      </c>
      <c r="G63" s="165" t="s">
        <v>12</v>
      </c>
      <c r="H63" s="165"/>
      <c r="I63" s="166"/>
    </row>
    <row r="64" ht="24.75" spans="1:9">
      <c r="A64" s="165">
        <v>273001</v>
      </c>
      <c r="B64" s="165">
        <v>59</v>
      </c>
      <c r="C64" s="166" t="s">
        <v>110</v>
      </c>
      <c r="D64" s="165"/>
      <c r="E64" s="166" t="s">
        <v>110</v>
      </c>
      <c r="F64" s="166" t="s">
        <v>20</v>
      </c>
      <c r="G64" s="165" t="s">
        <v>12</v>
      </c>
      <c r="H64" s="165"/>
      <c r="I64" s="166"/>
    </row>
    <row r="65" ht="24.75" spans="1:9">
      <c r="A65" s="167"/>
      <c r="B65" s="167"/>
      <c r="C65" s="168" t="s">
        <v>111</v>
      </c>
      <c r="D65" s="167"/>
      <c r="E65" s="168" t="s">
        <v>58</v>
      </c>
      <c r="F65" s="168" t="s">
        <v>59</v>
      </c>
      <c r="G65" s="167"/>
      <c r="H65" s="167"/>
      <c r="I65" s="168" t="s">
        <v>112</v>
      </c>
    </row>
    <row r="66" ht="24.75" spans="1:9">
      <c r="A66" s="165">
        <v>265001</v>
      </c>
      <c r="B66" s="165">
        <v>60</v>
      </c>
      <c r="C66" s="166" t="s">
        <v>113</v>
      </c>
      <c r="D66" s="165"/>
      <c r="E66" s="166" t="s">
        <v>113</v>
      </c>
      <c r="F66" s="166" t="s">
        <v>20</v>
      </c>
      <c r="G66" s="165" t="s">
        <v>12</v>
      </c>
      <c r="H66" s="165"/>
      <c r="I66" s="166"/>
    </row>
    <row r="67" ht="24.75" spans="1:9">
      <c r="A67" s="165">
        <v>127001</v>
      </c>
      <c r="B67" s="165">
        <v>61</v>
      </c>
      <c r="C67" s="166" t="s">
        <v>114</v>
      </c>
      <c r="D67" s="165"/>
      <c r="E67" s="166" t="s">
        <v>114</v>
      </c>
      <c r="F67" s="166" t="s">
        <v>11</v>
      </c>
      <c r="G67" s="165" t="s">
        <v>12</v>
      </c>
      <c r="H67" s="165"/>
      <c r="I67" s="166"/>
    </row>
    <row r="68" ht="24.75" spans="1:9">
      <c r="A68" s="165">
        <v>128001</v>
      </c>
      <c r="B68" s="165">
        <v>62</v>
      </c>
      <c r="C68" s="166" t="s">
        <v>115</v>
      </c>
      <c r="D68" s="165"/>
      <c r="E68" s="166" t="s">
        <v>115</v>
      </c>
      <c r="F68" s="166" t="s">
        <v>11</v>
      </c>
      <c r="G68" s="165" t="s">
        <v>12</v>
      </c>
      <c r="H68" s="165"/>
      <c r="I68" s="166"/>
    </row>
    <row r="69" ht="24.75" spans="1:9">
      <c r="A69" s="165">
        <v>129001</v>
      </c>
      <c r="B69" s="165">
        <v>63</v>
      </c>
      <c r="C69" s="166" t="s">
        <v>116</v>
      </c>
      <c r="D69" s="165"/>
      <c r="E69" s="166" t="s">
        <v>116</v>
      </c>
      <c r="F69" s="166" t="s">
        <v>11</v>
      </c>
      <c r="G69" s="165" t="s">
        <v>12</v>
      </c>
      <c r="H69" s="165"/>
      <c r="I69" s="166"/>
    </row>
    <row r="70" ht="24.75" spans="1:9">
      <c r="A70" s="165">
        <v>132001</v>
      </c>
      <c r="B70" s="165">
        <v>64</v>
      </c>
      <c r="C70" s="166" t="s">
        <v>117</v>
      </c>
      <c r="D70" s="165"/>
      <c r="E70" s="166" t="s">
        <v>117</v>
      </c>
      <c r="F70" s="166" t="s">
        <v>11</v>
      </c>
      <c r="G70" s="165" t="s">
        <v>12</v>
      </c>
      <c r="H70" s="165"/>
      <c r="I70" s="166"/>
    </row>
    <row r="71" ht="24.75" spans="1:9">
      <c r="A71" s="165">
        <v>301001</v>
      </c>
      <c r="B71" s="165">
        <v>65</v>
      </c>
      <c r="C71" s="166" t="s">
        <v>118</v>
      </c>
      <c r="D71" s="165"/>
      <c r="E71" s="166" t="s">
        <v>118</v>
      </c>
      <c r="F71" s="166" t="s">
        <v>44</v>
      </c>
      <c r="G71" s="165" t="s">
        <v>12</v>
      </c>
      <c r="H71" s="165"/>
      <c r="I71" s="166"/>
    </row>
    <row r="72" ht="24.75" spans="1:9">
      <c r="A72" s="165">
        <v>269001</v>
      </c>
      <c r="B72" s="165">
        <v>66</v>
      </c>
      <c r="C72" s="166" t="s">
        <v>119</v>
      </c>
      <c r="D72" s="165"/>
      <c r="E72" s="166" t="s">
        <v>119</v>
      </c>
      <c r="F72" s="166" t="s">
        <v>20</v>
      </c>
      <c r="G72" s="165" t="s">
        <v>12</v>
      </c>
      <c r="H72" s="165"/>
      <c r="I72" s="166"/>
    </row>
    <row r="73" ht="24.75" spans="1:9">
      <c r="A73" s="165">
        <v>164001</v>
      </c>
      <c r="B73" s="165">
        <v>67</v>
      </c>
      <c r="C73" s="166" t="s">
        <v>120</v>
      </c>
      <c r="D73" s="165"/>
      <c r="E73" s="166" t="s">
        <v>120</v>
      </c>
      <c r="F73" s="166" t="s">
        <v>11</v>
      </c>
      <c r="G73" s="165" t="s">
        <v>12</v>
      </c>
      <c r="H73" s="165"/>
      <c r="I73" s="166"/>
    </row>
    <row r="74" ht="24.75" spans="1:9">
      <c r="A74" s="165">
        <v>165001</v>
      </c>
      <c r="B74" s="165">
        <v>68</v>
      </c>
      <c r="C74" s="166" t="s">
        <v>121</v>
      </c>
      <c r="D74" s="165"/>
      <c r="E74" s="166" t="s">
        <v>121</v>
      </c>
      <c r="F74" s="166" t="s">
        <v>11</v>
      </c>
      <c r="G74" s="165" t="s">
        <v>12</v>
      </c>
      <c r="H74" s="165"/>
      <c r="I74" s="166"/>
    </row>
    <row r="75" ht="24.75" spans="1:9">
      <c r="A75" s="165">
        <v>166001</v>
      </c>
      <c r="B75" s="165">
        <v>69</v>
      </c>
      <c r="C75" s="166" t="s">
        <v>122</v>
      </c>
      <c r="D75" s="165"/>
      <c r="E75" s="166" t="s">
        <v>122</v>
      </c>
      <c r="F75" s="166" t="s">
        <v>11</v>
      </c>
      <c r="G75" s="165" t="s">
        <v>12</v>
      </c>
      <c r="H75" s="165"/>
      <c r="I75" s="166"/>
    </row>
    <row r="76" ht="24.75" spans="1:9">
      <c r="A76" s="165">
        <v>167001</v>
      </c>
      <c r="B76" s="165">
        <v>70</v>
      </c>
      <c r="C76" s="166" t="s">
        <v>123</v>
      </c>
      <c r="D76" s="165"/>
      <c r="E76" s="166" t="s">
        <v>123</v>
      </c>
      <c r="F76" s="166" t="s">
        <v>11</v>
      </c>
      <c r="G76" s="165" t="s">
        <v>12</v>
      </c>
      <c r="H76" s="165"/>
      <c r="I76" s="166"/>
    </row>
    <row r="77" ht="24.75" spans="1:9">
      <c r="A77" s="165">
        <v>168001</v>
      </c>
      <c r="B77" s="165">
        <v>71</v>
      </c>
      <c r="C77" s="166" t="s">
        <v>124</v>
      </c>
      <c r="D77" s="165"/>
      <c r="E77" s="166" t="s">
        <v>124</v>
      </c>
      <c r="F77" s="166" t="s">
        <v>11</v>
      </c>
      <c r="G77" s="165" t="s">
        <v>12</v>
      </c>
      <c r="H77" s="165"/>
      <c r="I77" s="166"/>
    </row>
    <row r="78" ht="24.75" spans="1:9">
      <c r="A78" s="165">
        <v>187001</v>
      </c>
      <c r="B78" s="165">
        <v>72</v>
      </c>
      <c r="C78" s="166" t="s">
        <v>125</v>
      </c>
      <c r="D78" s="165"/>
      <c r="E78" s="166" t="s">
        <v>125</v>
      </c>
      <c r="F78" s="166" t="s">
        <v>11</v>
      </c>
      <c r="G78" s="165" t="s">
        <v>12</v>
      </c>
      <c r="H78" s="165"/>
      <c r="I78" s="166"/>
    </row>
    <row r="79" ht="24.75" spans="1:9">
      <c r="A79" s="165">
        <v>192001</v>
      </c>
      <c r="B79" s="165">
        <v>73</v>
      </c>
      <c r="C79" s="166" t="s">
        <v>126</v>
      </c>
      <c r="D79" s="165"/>
      <c r="E79" s="166" t="s">
        <v>126</v>
      </c>
      <c r="F79" s="166" t="s">
        <v>11</v>
      </c>
      <c r="G79" s="165" t="s">
        <v>12</v>
      </c>
      <c r="H79" s="165"/>
      <c r="I79" s="166"/>
    </row>
    <row r="80" ht="24.75" spans="1:9">
      <c r="A80" s="165">
        <v>159001</v>
      </c>
      <c r="B80" s="165">
        <v>74</v>
      </c>
      <c r="C80" s="166" t="s">
        <v>127</v>
      </c>
      <c r="D80" s="165"/>
      <c r="E80" s="166" t="s">
        <v>127</v>
      </c>
      <c r="F80" s="166" t="s">
        <v>11</v>
      </c>
      <c r="G80" s="165" t="s">
        <v>12</v>
      </c>
      <c r="H80" s="165"/>
      <c r="I80" s="166"/>
    </row>
    <row r="81" ht="24.75" spans="1:9">
      <c r="A81" s="165">
        <v>160001</v>
      </c>
      <c r="B81" s="165">
        <v>75</v>
      </c>
      <c r="C81" s="166" t="s">
        <v>128</v>
      </c>
      <c r="D81" s="165"/>
      <c r="E81" s="166" t="s">
        <v>128</v>
      </c>
      <c r="F81" s="166" t="s">
        <v>11</v>
      </c>
      <c r="G81" s="165" t="s">
        <v>12</v>
      </c>
      <c r="H81" s="165"/>
      <c r="I81" s="166"/>
    </row>
    <row r="82" ht="24.75" spans="1:9">
      <c r="A82" s="165">
        <v>161001</v>
      </c>
      <c r="B82" s="165">
        <v>76</v>
      </c>
      <c r="C82" s="166" t="s">
        <v>129</v>
      </c>
      <c r="D82" s="165"/>
      <c r="E82" s="166" t="s">
        <v>129</v>
      </c>
      <c r="F82" s="166" t="s">
        <v>11</v>
      </c>
      <c r="G82" s="165" t="s">
        <v>12</v>
      </c>
      <c r="H82" s="165"/>
      <c r="I82" s="166"/>
    </row>
    <row r="83" ht="24.75" spans="1:9">
      <c r="A83" s="165">
        <v>162001</v>
      </c>
      <c r="B83" s="165">
        <v>77</v>
      </c>
      <c r="C83" s="166" t="s">
        <v>130</v>
      </c>
      <c r="D83" s="165"/>
      <c r="E83" s="166" t="s">
        <v>130</v>
      </c>
      <c r="F83" s="166" t="s">
        <v>11</v>
      </c>
      <c r="G83" s="165" t="s">
        <v>12</v>
      </c>
      <c r="H83" s="165"/>
      <c r="I83" s="166"/>
    </row>
    <row r="84" ht="24.75" spans="1:9">
      <c r="A84" s="165">
        <v>163001</v>
      </c>
      <c r="B84" s="165">
        <v>78</v>
      </c>
      <c r="C84" s="166" t="s">
        <v>131</v>
      </c>
      <c r="D84" s="165"/>
      <c r="E84" s="166" t="s">
        <v>131</v>
      </c>
      <c r="F84" s="166" t="s">
        <v>11</v>
      </c>
      <c r="G84" s="165" t="s">
        <v>12</v>
      </c>
      <c r="H84" s="165"/>
      <c r="I84" s="166"/>
    </row>
    <row r="85" ht="24.75" spans="1:9">
      <c r="A85" s="165">
        <v>186001</v>
      </c>
      <c r="B85" s="165">
        <v>79</v>
      </c>
      <c r="C85" s="166" t="s">
        <v>132</v>
      </c>
      <c r="D85" s="165"/>
      <c r="E85" s="166" t="s">
        <v>132</v>
      </c>
      <c r="F85" s="166" t="s">
        <v>11</v>
      </c>
      <c r="G85" s="165" t="s">
        <v>12</v>
      </c>
      <c r="H85" s="165"/>
      <c r="I85" s="166"/>
    </row>
    <row r="86" ht="24.75" spans="1:9">
      <c r="A86" s="165">
        <v>191001</v>
      </c>
      <c r="B86" s="165">
        <v>80</v>
      </c>
      <c r="C86" s="166" t="s">
        <v>133</v>
      </c>
      <c r="D86" s="165"/>
      <c r="E86" s="166" t="s">
        <v>133</v>
      </c>
      <c r="F86" s="166" t="s">
        <v>11</v>
      </c>
      <c r="G86" s="165" t="s">
        <v>12</v>
      </c>
      <c r="H86" s="165"/>
      <c r="I86" s="166"/>
    </row>
    <row r="87" ht="24.75" spans="1:9">
      <c r="A87" s="165">
        <v>137001</v>
      </c>
      <c r="B87" s="165">
        <v>81</v>
      </c>
      <c r="C87" s="166" t="s">
        <v>134</v>
      </c>
      <c r="D87" s="165"/>
      <c r="E87" s="166" t="s">
        <v>134</v>
      </c>
      <c r="F87" s="166" t="s">
        <v>11</v>
      </c>
      <c r="G87" s="165" t="s">
        <v>12</v>
      </c>
      <c r="H87" s="165"/>
      <c r="I87" s="166"/>
    </row>
    <row r="88" ht="24.75" spans="1:9">
      <c r="A88" s="165">
        <v>138001</v>
      </c>
      <c r="B88" s="165">
        <v>82</v>
      </c>
      <c r="C88" s="166" t="s">
        <v>135</v>
      </c>
      <c r="D88" s="165"/>
      <c r="E88" s="166" t="s">
        <v>135</v>
      </c>
      <c r="F88" s="166" t="s">
        <v>11</v>
      </c>
      <c r="G88" s="165" t="s">
        <v>12</v>
      </c>
      <c r="H88" s="165"/>
      <c r="I88" s="166"/>
    </row>
    <row r="89" ht="24.75" spans="1:9">
      <c r="A89" s="165">
        <v>139001</v>
      </c>
      <c r="B89" s="165">
        <v>83</v>
      </c>
      <c r="C89" s="166" t="s">
        <v>136</v>
      </c>
      <c r="D89" s="165"/>
      <c r="E89" s="166" t="s">
        <v>136</v>
      </c>
      <c r="F89" s="166" t="s">
        <v>11</v>
      </c>
      <c r="G89" s="165" t="s">
        <v>12</v>
      </c>
      <c r="H89" s="165"/>
      <c r="I89" s="166"/>
    </row>
    <row r="90" ht="24.75" spans="1:9">
      <c r="A90" s="165">
        <v>140001</v>
      </c>
      <c r="B90" s="165">
        <v>84</v>
      </c>
      <c r="C90" s="166" t="s">
        <v>137</v>
      </c>
      <c r="D90" s="165"/>
      <c r="E90" s="166" t="s">
        <v>137</v>
      </c>
      <c r="F90" s="166" t="s">
        <v>11</v>
      </c>
      <c r="G90" s="165" t="s">
        <v>12</v>
      </c>
      <c r="H90" s="165"/>
      <c r="I90" s="166"/>
    </row>
    <row r="91" ht="24.75" spans="1:9">
      <c r="A91" s="165">
        <v>141001</v>
      </c>
      <c r="B91" s="165">
        <v>85</v>
      </c>
      <c r="C91" s="166" t="s">
        <v>138</v>
      </c>
      <c r="D91" s="165"/>
      <c r="E91" s="166" t="s">
        <v>138</v>
      </c>
      <c r="F91" s="166" t="s">
        <v>11</v>
      </c>
      <c r="G91" s="165" t="s">
        <v>12</v>
      </c>
      <c r="H91" s="165"/>
      <c r="I91" s="166"/>
    </row>
    <row r="92" ht="24.75" spans="1:9">
      <c r="A92" s="165">
        <v>142001</v>
      </c>
      <c r="B92" s="165">
        <v>86</v>
      </c>
      <c r="C92" s="166" t="s">
        <v>139</v>
      </c>
      <c r="D92" s="165"/>
      <c r="E92" s="166" t="s">
        <v>139</v>
      </c>
      <c r="F92" s="166" t="s">
        <v>11</v>
      </c>
      <c r="G92" s="165" t="s">
        <v>12</v>
      </c>
      <c r="H92" s="165"/>
      <c r="I92" s="166"/>
    </row>
    <row r="93" ht="24.75" spans="1:9">
      <c r="A93" s="165">
        <v>143001</v>
      </c>
      <c r="B93" s="165">
        <v>87</v>
      </c>
      <c r="C93" s="166" t="s">
        <v>140</v>
      </c>
      <c r="D93" s="165"/>
      <c r="E93" s="166" t="s">
        <v>140</v>
      </c>
      <c r="F93" s="166" t="s">
        <v>11</v>
      </c>
      <c r="G93" s="165" t="s">
        <v>12</v>
      </c>
      <c r="H93" s="165"/>
      <c r="I93" s="166"/>
    </row>
    <row r="94" ht="24.75" spans="1:9">
      <c r="A94" s="165">
        <v>134001</v>
      </c>
      <c r="B94" s="165">
        <v>88</v>
      </c>
      <c r="C94" s="166" t="s">
        <v>141</v>
      </c>
      <c r="D94" s="165"/>
      <c r="E94" s="166" t="s">
        <v>141</v>
      </c>
      <c r="F94" s="166" t="s">
        <v>11</v>
      </c>
      <c r="G94" s="165" t="s">
        <v>12</v>
      </c>
      <c r="H94" s="165"/>
      <c r="I94" s="166"/>
    </row>
    <row r="95" ht="24.75" spans="1:9">
      <c r="A95" s="165">
        <v>133001</v>
      </c>
      <c r="B95" s="165">
        <v>89</v>
      </c>
      <c r="C95" s="166" t="s">
        <v>142</v>
      </c>
      <c r="D95" s="165"/>
      <c r="E95" s="166" t="s">
        <v>142</v>
      </c>
      <c r="F95" s="166" t="s">
        <v>11</v>
      </c>
      <c r="G95" s="165" t="s">
        <v>12</v>
      </c>
      <c r="H95" s="165"/>
      <c r="I95" s="166"/>
    </row>
    <row r="96" ht="24.75" spans="1:9">
      <c r="A96" s="165">
        <v>135001</v>
      </c>
      <c r="B96" s="165">
        <v>90</v>
      </c>
      <c r="C96" s="166" t="s">
        <v>143</v>
      </c>
      <c r="D96" s="165"/>
      <c r="E96" s="166" t="s">
        <v>143</v>
      </c>
      <c r="F96" s="166" t="s">
        <v>11</v>
      </c>
      <c r="G96" s="165" t="s">
        <v>12</v>
      </c>
      <c r="H96" s="165"/>
      <c r="I96" s="166"/>
    </row>
    <row r="97" ht="24.75" spans="1:9">
      <c r="A97" s="165">
        <v>175001</v>
      </c>
      <c r="B97" s="165">
        <v>91</v>
      </c>
      <c r="C97" s="166" t="s">
        <v>144</v>
      </c>
      <c r="D97" s="165"/>
      <c r="E97" s="166" t="s">
        <v>144</v>
      </c>
      <c r="F97" s="166" t="s">
        <v>11</v>
      </c>
      <c r="G97" s="165" t="s">
        <v>12</v>
      </c>
      <c r="H97" s="165"/>
      <c r="I97" s="166"/>
    </row>
    <row r="98" ht="24.75" spans="1:9">
      <c r="A98" s="165">
        <v>255001</v>
      </c>
      <c r="B98" s="165">
        <v>92</v>
      </c>
      <c r="C98" s="166" t="s">
        <v>145</v>
      </c>
      <c r="D98" s="165"/>
      <c r="E98" s="166" t="s">
        <v>145</v>
      </c>
      <c r="F98" s="166" t="s">
        <v>20</v>
      </c>
      <c r="G98" s="165" t="s">
        <v>12</v>
      </c>
      <c r="H98" s="165"/>
      <c r="I98" s="166"/>
    </row>
    <row r="99" ht="24.75" spans="1:9">
      <c r="A99" s="165">
        <v>267001</v>
      </c>
      <c r="B99" s="165">
        <v>93</v>
      </c>
      <c r="C99" s="166" t="s">
        <v>146</v>
      </c>
      <c r="D99" s="165"/>
      <c r="E99" s="166" t="s">
        <v>146</v>
      </c>
      <c r="F99" s="166" t="s">
        <v>20</v>
      </c>
      <c r="G99" s="165" t="s">
        <v>12</v>
      </c>
      <c r="H99" s="165"/>
      <c r="I99" s="166"/>
    </row>
    <row r="100" ht="24.75" spans="1:9">
      <c r="A100" s="165">
        <v>144001</v>
      </c>
      <c r="B100" s="165">
        <v>94</v>
      </c>
      <c r="C100" s="166" t="s">
        <v>147</v>
      </c>
      <c r="D100" s="165"/>
      <c r="E100" s="166" t="s">
        <v>147</v>
      </c>
      <c r="F100" s="166" t="s">
        <v>11</v>
      </c>
      <c r="G100" s="165" t="s">
        <v>12</v>
      </c>
      <c r="H100" s="165"/>
      <c r="I100" s="166"/>
    </row>
    <row r="101" ht="24.75" spans="1:9">
      <c r="A101" s="165">
        <v>259001</v>
      </c>
      <c r="B101" s="165">
        <v>95</v>
      </c>
      <c r="C101" s="166" t="s">
        <v>148</v>
      </c>
      <c r="D101" s="165"/>
      <c r="E101" s="166" t="s">
        <v>148</v>
      </c>
      <c r="F101" s="166" t="s">
        <v>20</v>
      </c>
      <c r="G101" s="165" t="s">
        <v>12</v>
      </c>
      <c r="H101" s="165"/>
      <c r="I101" s="166"/>
    </row>
    <row r="102" ht="24.75" spans="1:9">
      <c r="A102" s="165">
        <v>260001</v>
      </c>
      <c r="B102" s="165">
        <v>96</v>
      </c>
      <c r="C102" s="166" t="s">
        <v>149</v>
      </c>
      <c r="D102" s="165"/>
      <c r="E102" s="166" t="s">
        <v>149</v>
      </c>
      <c r="F102" s="166" t="s">
        <v>20</v>
      </c>
      <c r="G102" s="165" t="s">
        <v>12</v>
      </c>
      <c r="H102" s="165"/>
      <c r="I102" s="166"/>
    </row>
    <row r="103" ht="24.75" spans="1:9">
      <c r="A103" s="165">
        <v>185001</v>
      </c>
      <c r="B103" s="165">
        <v>97</v>
      </c>
      <c r="C103" s="166" t="s">
        <v>150</v>
      </c>
      <c r="D103" s="165"/>
      <c r="E103" s="166" t="s">
        <v>150</v>
      </c>
      <c r="F103" s="166" t="s">
        <v>11</v>
      </c>
      <c r="G103" s="165" t="s">
        <v>12</v>
      </c>
      <c r="H103" s="165"/>
      <c r="I103" s="166"/>
    </row>
    <row r="104" ht="24.75" spans="1:9">
      <c r="A104" s="165">
        <v>333001</v>
      </c>
      <c r="B104" s="165">
        <v>98</v>
      </c>
      <c r="C104" s="166" t="s">
        <v>151</v>
      </c>
      <c r="D104" s="165"/>
      <c r="E104" s="166" t="s">
        <v>151</v>
      </c>
      <c r="F104" s="166" t="s">
        <v>29</v>
      </c>
      <c r="G104" s="165" t="s">
        <v>12</v>
      </c>
      <c r="H104" s="165"/>
      <c r="I104" s="166"/>
    </row>
    <row r="105" ht="24.75" spans="1:9">
      <c r="A105" s="165">
        <v>122001</v>
      </c>
      <c r="B105" s="165">
        <v>99</v>
      </c>
      <c r="C105" s="166" t="s">
        <v>152</v>
      </c>
      <c r="D105" s="165"/>
      <c r="E105" s="166" t="s">
        <v>152</v>
      </c>
      <c r="F105" s="166" t="s">
        <v>34</v>
      </c>
      <c r="G105" s="165" t="s">
        <v>12</v>
      </c>
      <c r="H105" s="165"/>
      <c r="I105" s="166"/>
    </row>
    <row r="106" ht="24.75" spans="1:9">
      <c r="A106" s="165">
        <v>136001</v>
      </c>
      <c r="B106" s="165">
        <v>100</v>
      </c>
      <c r="C106" s="166" t="s">
        <v>153</v>
      </c>
      <c r="D106" s="165"/>
      <c r="E106" s="166" t="s">
        <v>153</v>
      </c>
      <c r="F106" s="166" t="s">
        <v>29</v>
      </c>
      <c r="G106" s="165" t="s">
        <v>12</v>
      </c>
      <c r="H106" s="165"/>
      <c r="I106" s="166"/>
    </row>
    <row r="107" ht="24.75" spans="1:9">
      <c r="A107" s="165">
        <v>251001</v>
      </c>
      <c r="B107" s="165">
        <v>101</v>
      </c>
      <c r="C107" s="166" t="s">
        <v>154</v>
      </c>
      <c r="D107" s="165"/>
      <c r="E107" s="166" t="s">
        <v>154</v>
      </c>
      <c r="F107" s="166" t="s">
        <v>20</v>
      </c>
      <c r="G107" s="165" t="s">
        <v>12</v>
      </c>
      <c r="H107" s="165"/>
      <c r="I107" s="166"/>
    </row>
    <row r="108" ht="24.75" spans="1:9">
      <c r="A108" s="165">
        <v>174001</v>
      </c>
      <c r="B108" s="165">
        <v>102</v>
      </c>
      <c r="C108" s="166" t="s">
        <v>155</v>
      </c>
      <c r="D108" s="165"/>
      <c r="E108" s="166" t="s">
        <v>155</v>
      </c>
      <c r="F108" s="166" t="s">
        <v>11</v>
      </c>
      <c r="G108" s="165" t="s">
        <v>12</v>
      </c>
      <c r="H108" s="165"/>
      <c r="I108" s="166"/>
    </row>
    <row r="109" ht="24.75" spans="1:9">
      <c r="A109" s="165">
        <v>268001</v>
      </c>
      <c r="B109" s="165">
        <v>103</v>
      </c>
      <c r="C109" s="166" t="s">
        <v>156</v>
      </c>
      <c r="D109" s="165"/>
      <c r="E109" s="166" t="s">
        <v>156</v>
      </c>
      <c r="F109" s="166" t="s">
        <v>20</v>
      </c>
      <c r="G109" s="165" t="s">
        <v>12</v>
      </c>
      <c r="H109" s="165"/>
      <c r="I109" s="166"/>
    </row>
    <row r="110" ht="24.75" spans="1:9">
      <c r="A110" s="165">
        <v>258001</v>
      </c>
      <c r="B110" s="165">
        <v>104</v>
      </c>
      <c r="C110" s="166" t="s">
        <v>157</v>
      </c>
      <c r="D110" s="165"/>
      <c r="E110" s="166" t="s">
        <v>157</v>
      </c>
      <c r="F110" s="166" t="s">
        <v>20</v>
      </c>
      <c r="G110" s="165" t="s">
        <v>12</v>
      </c>
      <c r="H110" s="165"/>
      <c r="I110" s="166"/>
    </row>
    <row r="111" ht="24.75" spans="1:9">
      <c r="A111" s="165">
        <v>252002</v>
      </c>
      <c r="B111" s="165">
        <v>105</v>
      </c>
      <c r="C111" s="166" t="s">
        <v>158</v>
      </c>
      <c r="D111" s="165"/>
      <c r="E111" s="166" t="s">
        <v>158</v>
      </c>
      <c r="F111" s="166" t="s">
        <v>11</v>
      </c>
      <c r="G111" s="165" t="s">
        <v>12</v>
      </c>
      <c r="H111" s="165"/>
      <c r="I111" s="166"/>
    </row>
    <row r="112" ht="24.75" spans="1:9">
      <c r="A112" s="165">
        <v>256001</v>
      </c>
      <c r="B112" s="165">
        <v>106</v>
      </c>
      <c r="C112" s="166" t="s">
        <v>159</v>
      </c>
      <c r="D112" s="165"/>
      <c r="E112" s="166" t="s">
        <v>159</v>
      </c>
      <c r="F112" s="166" t="s">
        <v>20</v>
      </c>
      <c r="G112" s="165" t="s">
        <v>12</v>
      </c>
      <c r="H112" s="165"/>
      <c r="I112" s="166"/>
    </row>
    <row r="113" ht="24.75" spans="1:9">
      <c r="A113" s="165">
        <v>272001</v>
      </c>
      <c r="B113" s="165">
        <v>107</v>
      </c>
      <c r="C113" s="166" t="s">
        <v>160</v>
      </c>
      <c r="D113" s="165"/>
      <c r="E113" s="166" t="s">
        <v>160</v>
      </c>
      <c r="F113" s="166" t="s">
        <v>20</v>
      </c>
      <c r="G113" s="165" t="s">
        <v>12</v>
      </c>
      <c r="H113" s="165"/>
      <c r="I113" s="166"/>
    </row>
    <row r="114" ht="24.75" spans="1:9">
      <c r="A114" s="165">
        <v>311001</v>
      </c>
      <c r="B114" s="165">
        <v>108</v>
      </c>
      <c r="C114" s="166" t="s">
        <v>161</v>
      </c>
      <c r="D114" s="165"/>
      <c r="E114" s="166" t="s">
        <v>161</v>
      </c>
      <c r="F114" s="166" t="s">
        <v>44</v>
      </c>
      <c r="G114" s="165" t="s">
        <v>12</v>
      </c>
      <c r="H114" s="165"/>
      <c r="I114" s="166"/>
    </row>
    <row r="115" ht="24.75" spans="1:9">
      <c r="A115" s="165">
        <v>312001</v>
      </c>
      <c r="B115" s="165">
        <v>109</v>
      </c>
      <c r="C115" s="166" t="s">
        <v>162</v>
      </c>
      <c r="D115" s="165"/>
      <c r="E115" s="166" t="s">
        <v>162</v>
      </c>
      <c r="F115" s="166" t="s">
        <v>44</v>
      </c>
      <c r="G115" s="165" t="s">
        <v>12</v>
      </c>
      <c r="H115" s="165"/>
      <c r="I115" s="166"/>
    </row>
    <row r="116" ht="24.75" spans="1:9">
      <c r="A116" s="165">
        <v>314001</v>
      </c>
      <c r="B116" s="165">
        <v>110</v>
      </c>
      <c r="C116" s="166" t="s">
        <v>163</v>
      </c>
      <c r="D116" s="165"/>
      <c r="E116" s="166" t="s">
        <v>163</v>
      </c>
      <c r="F116" s="166" t="s">
        <v>44</v>
      </c>
      <c r="G116" s="165" t="s">
        <v>12</v>
      </c>
      <c r="H116" s="165"/>
      <c r="I116" s="166"/>
    </row>
    <row r="117" ht="24.75" spans="1:9">
      <c r="A117" s="165">
        <v>371001</v>
      </c>
      <c r="B117" s="165">
        <v>111</v>
      </c>
      <c r="C117" s="166" t="s">
        <v>164</v>
      </c>
      <c r="D117" s="165"/>
      <c r="E117" s="166" t="s">
        <v>164</v>
      </c>
      <c r="F117" s="166" t="s">
        <v>34</v>
      </c>
      <c r="G117" s="165" t="s">
        <v>12</v>
      </c>
      <c r="H117" s="165"/>
      <c r="I117" s="166"/>
    </row>
    <row r="118" ht="24.75" spans="1:9">
      <c r="A118" s="165">
        <v>372001</v>
      </c>
      <c r="B118" s="165">
        <v>112</v>
      </c>
      <c r="C118" s="166" t="s">
        <v>165</v>
      </c>
      <c r="D118" s="165"/>
      <c r="E118" s="166" t="s">
        <v>165</v>
      </c>
      <c r="F118" s="166" t="s">
        <v>34</v>
      </c>
      <c r="G118" s="165" t="s">
        <v>12</v>
      </c>
      <c r="H118" s="165"/>
      <c r="I118" s="166"/>
    </row>
    <row r="119" ht="24.75" spans="1:9">
      <c r="A119" s="165">
        <v>415001</v>
      </c>
      <c r="B119" s="165">
        <v>113</v>
      </c>
      <c r="C119" s="166" t="s">
        <v>166</v>
      </c>
      <c r="D119" s="165"/>
      <c r="E119" s="166" t="s">
        <v>166</v>
      </c>
      <c r="F119" s="166" t="s">
        <v>31</v>
      </c>
      <c r="G119" s="165" t="s">
        <v>12</v>
      </c>
      <c r="H119" s="165"/>
      <c r="I119" s="166"/>
    </row>
    <row r="120" ht="24.75" spans="1:9">
      <c r="A120" s="165">
        <v>426001</v>
      </c>
      <c r="B120" s="165">
        <v>114</v>
      </c>
      <c r="C120" s="166" t="s">
        <v>167</v>
      </c>
      <c r="D120" s="165"/>
      <c r="E120" s="166" t="s">
        <v>167</v>
      </c>
      <c r="F120" s="166" t="s">
        <v>31</v>
      </c>
      <c r="G120" s="165" t="s">
        <v>12</v>
      </c>
      <c r="H120" s="165"/>
      <c r="I120" s="166"/>
    </row>
    <row r="121" ht="24.75" spans="1:9">
      <c r="A121" s="165">
        <v>412001</v>
      </c>
      <c r="B121" s="165">
        <v>115</v>
      </c>
      <c r="C121" s="166" t="s">
        <v>168</v>
      </c>
      <c r="D121" s="165"/>
      <c r="E121" s="166" t="s">
        <v>168</v>
      </c>
      <c r="F121" s="166" t="s">
        <v>31</v>
      </c>
      <c r="G121" s="165" t="s">
        <v>12</v>
      </c>
      <c r="H121" s="165"/>
      <c r="I121" s="166"/>
    </row>
    <row r="122" ht="24.75" spans="1:9">
      <c r="A122" s="165">
        <v>336001</v>
      </c>
      <c r="B122" s="165">
        <v>116</v>
      </c>
      <c r="C122" s="166" t="s">
        <v>169</v>
      </c>
      <c r="D122" s="165"/>
      <c r="E122" s="166" t="s">
        <v>169</v>
      </c>
      <c r="F122" s="166" t="s">
        <v>29</v>
      </c>
      <c r="G122" s="165" t="s">
        <v>12</v>
      </c>
      <c r="H122" s="165"/>
      <c r="I122" s="166"/>
    </row>
    <row r="123" ht="24.75" spans="1:9">
      <c r="A123" s="165">
        <v>474001</v>
      </c>
      <c r="B123" s="165">
        <v>117</v>
      </c>
      <c r="C123" s="166" t="s">
        <v>170</v>
      </c>
      <c r="D123" s="165"/>
      <c r="E123" s="166" t="s">
        <v>170</v>
      </c>
      <c r="F123" s="166" t="s">
        <v>34</v>
      </c>
      <c r="G123" s="165" t="s">
        <v>12</v>
      </c>
      <c r="H123" s="165"/>
      <c r="I123" s="166"/>
    </row>
    <row r="124" ht="24.75" spans="1:9">
      <c r="A124" s="165">
        <v>478001</v>
      </c>
      <c r="B124" s="165">
        <v>118</v>
      </c>
      <c r="C124" s="166" t="s">
        <v>171</v>
      </c>
      <c r="D124" s="165"/>
      <c r="E124" s="166" t="s">
        <v>171</v>
      </c>
      <c r="F124" s="166" t="s">
        <v>34</v>
      </c>
      <c r="G124" s="165" t="s">
        <v>12</v>
      </c>
      <c r="H124" s="165"/>
      <c r="I124" s="166"/>
    </row>
    <row r="125" ht="24.75" spans="1:9">
      <c r="A125" s="165">
        <v>370001</v>
      </c>
      <c r="B125" s="165">
        <v>119</v>
      </c>
      <c r="C125" s="166" t="s">
        <v>172</v>
      </c>
      <c r="D125" s="165"/>
      <c r="E125" s="166" t="s">
        <v>172</v>
      </c>
      <c r="F125" s="166" t="s">
        <v>34</v>
      </c>
      <c r="G125" s="165" t="s">
        <v>12</v>
      </c>
      <c r="H125" s="165"/>
      <c r="I125" s="166"/>
    </row>
    <row r="126" ht="24.75" spans="1:9">
      <c r="A126" s="165">
        <v>270004</v>
      </c>
      <c r="B126" s="165">
        <v>120</v>
      </c>
      <c r="C126" s="166" t="s">
        <v>173</v>
      </c>
      <c r="D126" s="165"/>
      <c r="E126" s="166" t="s">
        <v>173</v>
      </c>
      <c r="F126" s="166" t="s">
        <v>20</v>
      </c>
      <c r="G126" s="165" t="s">
        <v>12</v>
      </c>
      <c r="H126" s="165"/>
      <c r="I126" s="166"/>
    </row>
    <row r="127" ht="24.75" spans="1:9">
      <c r="A127" s="165">
        <v>250005</v>
      </c>
      <c r="B127" s="165">
        <v>121</v>
      </c>
      <c r="C127" s="166" t="s">
        <v>174</v>
      </c>
      <c r="D127" s="165"/>
      <c r="E127" s="166" t="s">
        <v>174</v>
      </c>
      <c r="F127" s="166" t="s">
        <v>20</v>
      </c>
      <c r="G127" s="165" t="s">
        <v>175</v>
      </c>
      <c r="H127" s="165"/>
      <c r="I127" s="166"/>
    </row>
    <row r="128" ht="24.75" spans="1:9">
      <c r="A128" s="165">
        <v>250006</v>
      </c>
      <c r="B128" s="165">
        <v>122</v>
      </c>
      <c r="C128" s="166" t="s">
        <v>176</v>
      </c>
      <c r="D128" s="165"/>
      <c r="E128" s="166" t="s">
        <v>176</v>
      </c>
      <c r="F128" s="166" t="s">
        <v>20</v>
      </c>
      <c r="G128" s="165" t="s">
        <v>175</v>
      </c>
      <c r="H128" s="165"/>
      <c r="I128" s="166"/>
    </row>
    <row r="129" ht="24.75" spans="1:9">
      <c r="A129" s="165">
        <v>250007</v>
      </c>
      <c r="B129" s="165">
        <v>123</v>
      </c>
      <c r="C129" s="166" t="s">
        <v>177</v>
      </c>
      <c r="D129" s="165"/>
      <c r="E129" s="166" t="s">
        <v>177</v>
      </c>
      <c r="F129" s="166" t="s">
        <v>20</v>
      </c>
      <c r="G129" s="165" t="s">
        <v>175</v>
      </c>
      <c r="H129" s="165"/>
      <c r="I129" s="166"/>
    </row>
    <row r="130" ht="24.75" spans="1:9">
      <c r="A130" s="165">
        <v>250008</v>
      </c>
      <c r="B130" s="165">
        <v>124</v>
      </c>
      <c r="C130" s="166" t="s">
        <v>178</v>
      </c>
      <c r="D130" s="165"/>
      <c r="E130" s="166" t="s">
        <v>178</v>
      </c>
      <c r="F130" s="166" t="s">
        <v>20</v>
      </c>
      <c r="G130" s="165" t="s">
        <v>175</v>
      </c>
      <c r="H130" s="165"/>
      <c r="I130" s="166"/>
    </row>
    <row r="131" ht="24.75" spans="1:9">
      <c r="A131" s="165">
        <v>250009</v>
      </c>
      <c r="B131" s="165">
        <v>125</v>
      </c>
      <c r="C131" s="166" t="s">
        <v>179</v>
      </c>
      <c r="D131" s="165"/>
      <c r="E131" s="166" t="s">
        <v>179</v>
      </c>
      <c r="F131" s="166" t="s">
        <v>20</v>
      </c>
      <c r="G131" s="165" t="s">
        <v>175</v>
      </c>
      <c r="H131" s="165"/>
      <c r="I131" s="166"/>
    </row>
    <row r="132" ht="24.75" spans="1:9">
      <c r="A132" s="165">
        <v>250010</v>
      </c>
      <c r="B132" s="165">
        <v>126</v>
      </c>
      <c r="C132" s="166" t="s">
        <v>180</v>
      </c>
      <c r="D132" s="165"/>
      <c r="E132" s="166" t="s">
        <v>180</v>
      </c>
      <c r="F132" s="166" t="s">
        <v>20</v>
      </c>
      <c r="G132" s="165" t="s">
        <v>175</v>
      </c>
      <c r="H132" s="165"/>
      <c r="I132" s="166"/>
    </row>
    <row r="133" ht="24.75" spans="1:9">
      <c r="A133" s="165">
        <v>250011</v>
      </c>
      <c r="B133" s="165">
        <v>127</v>
      </c>
      <c r="C133" s="166" t="s">
        <v>181</v>
      </c>
      <c r="D133" s="165"/>
      <c r="E133" s="166" t="s">
        <v>181</v>
      </c>
      <c r="F133" s="166" t="s">
        <v>20</v>
      </c>
      <c r="G133" s="165" t="s">
        <v>175</v>
      </c>
      <c r="H133" s="165"/>
      <c r="I133" s="166"/>
    </row>
    <row r="134" ht="24.75" spans="1:9">
      <c r="A134" s="165">
        <v>250012</v>
      </c>
      <c r="B134" s="165">
        <v>128</v>
      </c>
      <c r="C134" s="166" t="s">
        <v>182</v>
      </c>
      <c r="D134" s="165"/>
      <c r="E134" s="166" t="s">
        <v>182</v>
      </c>
      <c r="F134" s="166" t="s">
        <v>20</v>
      </c>
      <c r="G134" s="165" t="s">
        <v>175</v>
      </c>
      <c r="H134" s="165"/>
      <c r="I134" s="166"/>
    </row>
    <row r="135" ht="24.75" spans="1:9">
      <c r="A135" s="165">
        <v>250013</v>
      </c>
      <c r="B135" s="165">
        <v>129</v>
      </c>
      <c r="C135" s="166" t="s">
        <v>183</v>
      </c>
      <c r="D135" s="165"/>
      <c r="E135" s="166" t="s">
        <v>183</v>
      </c>
      <c r="F135" s="166" t="s">
        <v>20</v>
      </c>
      <c r="G135" s="165" t="s">
        <v>175</v>
      </c>
      <c r="H135" s="165"/>
      <c r="I135" s="166"/>
    </row>
    <row r="136" ht="24.75" spans="1:9">
      <c r="A136" s="165">
        <v>250014</v>
      </c>
      <c r="B136" s="165">
        <v>130</v>
      </c>
      <c r="C136" s="166" t="s">
        <v>184</v>
      </c>
      <c r="D136" s="165"/>
      <c r="E136" s="166" t="s">
        <v>184</v>
      </c>
      <c r="F136" s="166" t="s">
        <v>20</v>
      </c>
      <c r="G136" s="165" t="s">
        <v>175</v>
      </c>
      <c r="H136" s="165"/>
      <c r="I136" s="166"/>
    </row>
    <row r="137" ht="24.75" spans="1:9">
      <c r="A137" s="165">
        <v>250015</v>
      </c>
      <c r="B137" s="165">
        <v>131</v>
      </c>
      <c r="C137" s="166" t="s">
        <v>185</v>
      </c>
      <c r="D137" s="165"/>
      <c r="E137" s="166" t="s">
        <v>185</v>
      </c>
      <c r="F137" s="166" t="s">
        <v>20</v>
      </c>
      <c r="G137" s="165" t="s">
        <v>175</v>
      </c>
      <c r="H137" s="165"/>
      <c r="I137" s="166"/>
    </row>
    <row r="138" ht="24.75" spans="1:9">
      <c r="A138" s="165">
        <v>250016</v>
      </c>
      <c r="B138" s="165">
        <v>132</v>
      </c>
      <c r="C138" s="166" t="s">
        <v>186</v>
      </c>
      <c r="D138" s="165"/>
      <c r="E138" s="166" t="s">
        <v>186</v>
      </c>
      <c r="F138" s="166" t="s">
        <v>20</v>
      </c>
      <c r="G138" s="165" t="s">
        <v>175</v>
      </c>
      <c r="H138" s="165"/>
      <c r="I138" s="166"/>
    </row>
    <row r="139" ht="24.75" spans="1:9">
      <c r="A139" s="165">
        <v>250017</v>
      </c>
      <c r="B139" s="165">
        <v>133</v>
      </c>
      <c r="C139" s="166" t="s">
        <v>187</v>
      </c>
      <c r="D139" s="165"/>
      <c r="E139" s="166" t="s">
        <v>187</v>
      </c>
      <c r="F139" s="166" t="s">
        <v>20</v>
      </c>
      <c r="G139" s="165" t="s">
        <v>175</v>
      </c>
      <c r="H139" s="165"/>
      <c r="I139" s="166"/>
    </row>
    <row r="140" ht="24.75" spans="1:9">
      <c r="A140" s="165">
        <v>250018</v>
      </c>
      <c r="B140" s="165">
        <v>134</v>
      </c>
      <c r="C140" s="166" t="s">
        <v>188</v>
      </c>
      <c r="D140" s="165"/>
      <c r="E140" s="166" t="s">
        <v>188</v>
      </c>
      <c r="F140" s="166" t="s">
        <v>20</v>
      </c>
      <c r="G140" s="165" t="s">
        <v>175</v>
      </c>
      <c r="H140" s="165"/>
      <c r="I140" s="166"/>
    </row>
    <row r="141" ht="24.75" spans="1:9">
      <c r="A141" s="165">
        <v>250019</v>
      </c>
      <c r="B141" s="165">
        <v>135</v>
      </c>
      <c r="C141" s="166" t="s">
        <v>189</v>
      </c>
      <c r="D141" s="165"/>
      <c r="E141" s="166" t="s">
        <v>189</v>
      </c>
      <c r="F141" s="166" t="s">
        <v>20</v>
      </c>
      <c r="G141" s="165" t="s">
        <v>175</v>
      </c>
      <c r="H141" s="165"/>
      <c r="I141" s="166"/>
    </row>
    <row r="142" ht="24.75" spans="1:9">
      <c r="A142" s="165">
        <v>250021</v>
      </c>
      <c r="B142" s="165">
        <v>136</v>
      </c>
      <c r="C142" s="166" t="s">
        <v>190</v>
      </c>
      <c r="D142" s="165"/>
      <c r="E142" s="166" t="s">
        <v>190</v>
      </c>
      <c r="F142" s="166" t="s">
        <v>20</v>
      </c>
      <c r="G142" s="165" t="s">
        <v>175</v>
      </c>
      <c r="H142" s="165"/>
      <c r="I142" s="166"/>
    </row>
    <row r="143" ht="24.75" spans="1:9">
      <c r="A143" s="165">
        <v>250048</v>
      </c>
      <c r="B143" s="165">
        <v>137</v>
      </c>
      <c r="C143" s="166" t="s">
        <v>191</v>
      </c>
      <c r="D143" s="165"/>
      <c r="E143" s="166" t="s">
        <v>191</v>
      </c>
      <c r="F143" s="166" t="s">
        <v>20</v>
      </c>
      <c r="G143" s="165" t="s">
        <v>175</v>
      </c>
      <c r="H143" s="165"/>
      <c r="I143" s="166"/>
    </row>
    <row r="144" ht="24.75" spans="1:9">
      <c r="A144" s="165">
        <v>250050</v>
      </c>
      <c r="B144" s="165">
        <v>138</v>
      </c>
      <c r="C144" s="166" t="s">
        <v>192</v>
      </c>
      <c r="D144" s="165"/>
      <c r="E144" s="166" t="s">
        <v>192</v>
      </c>
      <c r="F144" s="166" t="s">
        <v>20</v>
      </c>
      <c r="G144" s="165" t="s">
        <v>175</v>
      </c>
      <c r="H144" s="165"/>
      <c r="I144" s="166"/>
    </row>
    <row r="145" ht="24.75" spans="1:9">
      <c r="A145" s="165">
        <v>250051</v>
      </c>
      <c r="B145" s="165">
        <v>139</v>
      </c>
      <c r="C145" s="166" t="s">
        <v>193</v>
      </c>
      <c r="D145" s="165"/>
      <c r="E145" s="166" t="s">
        <v>193</v>
      </c>
      <c r="F145" s="166" t="s">
        <v>20</v>
      </c>
      <c r="G145" s="165" t="s">
        <v>175</v>
      </c>
      <c r="H145" s="165"/>
      <c r="I145" s="166"/>
    </row>
    <row r="146" ht="24.75" spans="1:9">
      <c r="A146" s="165">
        <v>250053</v>
      </c>
      <c r="B146" s="165">
        <v>140</v>
      </c>
      <c r="C146" s="166" t="s">
        <v>194</v>
      </c>
      <c r="D146" s="165"/>
      <c r="E146" s="166" t="s">
        <v>194</v>
      </c>
      <c r="F146" s="166" t="s">
        <v>20</v>
      </c>
      <c r="G146" s="165" t="s">
        <v>175</v>
      </c>
      <c r="H146" s="165"/>
      <c r="I146" s="166"/>
    </row>
    <row r="147" ht="24.75" spans="1:9">
      <c r="A147" s="165">
        <v>250054</v>
      </c>
      <c r="B147" s="165">
        <v>141</v>
      </c>
      <c r="C147" s="166" t="s">
        <v>195</v>
      </c>
      <c r="D147" s="165"/>
      <c r="E147" s="166" t="s">
        <v>195</v>
      </c>
      <c r="F147" s="166" t="s">
        <v>20</v>
      </c>
      <c r="G147" s="165" t="s">
        <v>175</v>
      </c>
      <c r="H147" s="165"/>
      <c r="I147" s="166"/>
    </row>
    <row r="148" ht="24.75" spans="1:9">
      <c r="A148" s="165">
        <v>250055</v>
      </c>
      <c r="B148" s="165">
        <v>142</v>
      </c>
      <c r="C148" s="166" t="s">
        <v>196</v>
      </c>
      <c r="D148" s="165"/>
      <c r="E148" s="166" t="s">
        <v>196</v>
      </c>
      <c r="F148" s="166" t="s">
        <v>20</v>
      </c>
      <c r="G148" s="165" t="s">
        <v>175</v>
      </c>
      <c r="H148" s="165"/>
      <c r="I148" s="166"/>
    </row>
    <row r="149" ht="24.75" spans="1:9">
      <c r="A149" s="165">
        <v>250057</v>
      </c>
      <c r="B149" s="165">
        <v>143</v>
      </c>
      <c r="C149" s="166" t="s">
        <v>197</v>
      </c>
      <c r="D149" s="165"/>
      <c r="E149" s="166" t="s">
        <v>197</v>
      </c>
      <c r="F149" s="166" t="s">
        <v>20</v>
      </c>
      <c r="G149" s="165" t="s">
        <v>175</v>
      </c>
      <c r="H149" s="165"/>
      <c r="I149" s="166"/>
    </row>
    <row r="150" ht="24.75" spans="1:9">
      <c r="A150" s="165">
        <v>250058</v>
      </c>
      <c r="B150" s="165">
        <v>144</v>
      </c>
      <c r="C150" s="166" t="s">
        <v>198</v>
      </c>
      <c r="D150" s="165"/>
      <c r="E150" s="166" t="s">
        <v>198</v>
      </c>
      <c r="F150" s="166" t="s">
        <v>20</v>
      </c>
      <c r="G150" s="165" t="s">
        <v>175</v>
      </c>
      <c r="H150" s="165"/>
      <c r="I150" s="166"/>
    </row>
    <row r="151" ht="24.75" spans="1:9">
      <c r="A151" s="165">
        <v>361001</v>
      </c>
      <c r="B151" s="165">
        <v>145</v>
      </c>
      <c r="C151" s="166" t="s">
        <v>199</v>
      </c>
      <c r="D151" s="165"/>
      <c r="E151" s="166" t="s">
        <v>199</v>
      </c>
      <c r="F151" s="166" t="s">
        <v>34</v>
      </c>
      <c r="G151" s="165" t="s">
        <v>12</v>
      </c>
      <c r="H151" s="165"/>
      <c r="I151" s="166"/>
    </row>
    <row r="152" ht="24.75" spans="1:9">
      <c r="A152" s="165">
        <v>362001</v>
      </c>
      <c r="B152" s="165">
        <v>146</v>
      </c>
      <c r="C152" s="166" t="s">
        <v>200</v>
      </c>
      <c r="D152" s="165"/>
      <c r="E152" s="166" t="s">
        <v>200</v>
      </c>
      <c r="F152" s="166" t="s">
        <v>34</v>
      </c>
      <c r="G152" s="165" t="s">
        <v>12</v>
      </c>
      <c r="H152" s="165"/>
      <c r="I152" s="166"/>
    </row>
    <row r="153" ht="24.75" spans="1:9">
      <c r="A153" s="165">
        <v>373001</v>
      </c>
      <c r="B153" s="165">
        <v>147</v>
      </c>
      <c r="C153" s="166" t="s">
        <v>201</v>
      </c>
      <c r="D153" s="165"/>
      <c r="E153" s="166" t="s">
        <v>201</v>
      </c>
      <c r="F153" s="166" t="s">
        <v>34</v>
      </c>
      <c r="G153" s="165" t="s">
        <v>12</v>
      </c>
      <c r="H153" s="165"/>
      <c r="I153" s="166"/>
    </row>
    <row r="154" ht="24.75" spans="1:9">
      <c r="A154" s="165">
        <v>470001</v>
      </c>
      <c r="B154" s="165">
        <v>148</v>
      </c>
      <c r="C154" s="166" t="s">
        <v>202</v>
      </c>
      <c r="D154" s="165"/>
      <c r="E154" s="166" t="s">
        <v>202</v>
      </c>
      <c r="F154" s="166" t="s">
        <v>34</v>
      </c>
      <c r="G154" s="165" t="s">
        <v>12</v>
      </c>
      <c r="H154" s="165"/>
      <c r="I154" s="166"/>
    </row>
    <row r="155" ht="24.75" spans="1:9">
      <c r="A155" s="165">
        <v>471001</v>
      </c>
      <c r="B155" s="165">
        <v>149</v>
      </c>
      <c r="C155" s="166" t="s">
        <v>203</v>
      </c>
      <c r="D155" s="165"/>
      <c r="E155" s="166" t="s">
        <v>203</v>
      </c>
      <c r="F155" s="166" t="s">
        <v>34</v>
      </c>
      <c r="G155" s="165" t="s">
        <v>12</v>
      </c>
      <c r="H155" s="165"/>
      <c r="I155" s="166"/>
    </row>
    <row r="156" ht="24.75" spans="1:9">
      <c r="A156" s="165">
        <v>363001</v>
      </c>
      <c r="B156" s="165">
        <v>150</v>
      </c>
      <c r="C156" s="166" t="s">
        <v>204</v>
      </c>
      <c r="D156" s="165"/>
      <c r="E156" s="166" t="s">
        <v>204</v>
      </c>
      <c r="F156" s="166" t="s">
        <v>34</v>
      </c>
      <c r="G156" s="165" t="s">
        <v>12</v>
      </c>
      <c r="H156" s="165"/>
      <c r="I156" s="166"/>
    </row>
    <row r="157" ht="24.75" spans="1:9">
      <c r="A157" s="165">
        <v>450001</v>
      </c>
      <c r="B157" s="165">
        <v>151</v>
      </c>
      <c r="C157" s="166" t="s">
        <v>205</v>
      </c>
      <c r="D157" s="165"/>
      <c r="E157" s="166" t="s">
        <v>205</v>
      </c>
      <c r="F157" s="166" t="s">
        <v>20</v>
      </c>
      <c r="G157" s="165" t="s">
        <v>12</v>
      </c>
      <c r="H157" s="165"/>
      <c r="I157" s="166"/>
    </row>
    <row r="158" ht="24.75" spans="1:9">
      <c r="A158" s="165">
        <v>454001</v>
      </c>
      <c r="B158" s="165">
        <v>152</v>
      </c>
      <c r="C158" s="166" t="s">
        <v>206</v>
      </c>
      <c r="D158" s="165"/>
      <c r="E158" s="166" t="s">
        <v>206</v>
      </c>
      <c r="F158" s="166" t="s">
        <v>34</v>
      </c>
      <c r="G158" s="165" t="s">
        <v>12</v>
      </c>
      <c r="H158" s="165"/>
      <c r="I158" s="166"/>
    </row>
    <row r="159" ht="24.75" spans="1:9">
      <c r="A159" s="165">
        <v>455001</v>
      </c>
      <c r="B159" s="165">
        <v>153</v>
      </c>
      <c r="C159" s="166" t="s">
        <v>207</v>
      </c>
      <c r="D159" s="165"/>
      <c r="E159" s="166" t="s">
        <v>207</v>
      </c>
      <c r="F159" s="166" t="s">
        <v>34</v>
      </c>
      <c r="G159" s="165" t="s">
        <v>12</v>
      </c>
      <c r="H159" s="165"/>
      <c r="I159" s="166"/>
    </row>
    <row r="160" ht="24.75" spans="1:9">
      <c r="A160" s="165">
        <v>457001</v>
      </c>
      <c r="B160" s="165">
        <v>154</v>
      </c>
      <c r="C160" s="166" t="s">
        <v>208</v>
      </c>
      <c r="D160" s="165"/>
      <c r="E160" s="166" t="s">
        <v>208</v>
      </c>
      <c r="F160" s="166" t="s">
        <v>34</v>
      </c>
      <c r="G160" s="165" t="s">
        <v>12</v>
      </c>
      <c r="H160" s="165"/>
      <c r="I160" s="166"/>
    </row>
    <row r="161" ht="24.75" spans="1:9">
      <c r="A161" s="165">
        <v>459001</v>
      </c>
      <c r="B161" s="165">
        <v>155</v>
      </c>
      <c r="C161" s="166" t="s">
        <v>209</v>
      </c>
      <c r="D161" s="165"/>
      <c r="E161" s="166" t="s">
        <v>209</v>
      </c>
      <c r="F161" s="166" t="s">
        <v>34</v>
      </c>
      <c r="G161" s="165" t="s">
        <v>12</v>
      </c>
      <c r="H161" s="165"/>
      <c r="I161" s="166"/>
    </row>
    <row r="162" ht="24.75" spans="1:9">
      <c r="A162" s="165">
        <v>461001</v>
      </c>
      <c r="B162" s="165">
        <v>156</v>
      </c>
      <c r="C162" s="166" t="s">
        <v>210</v>
      </c>
      <c r="D162" s="165"/>
      <c r="E162" s="166" t="s">
        <v>210</v>
      </c>
      <c r="F162" s="166" t="s">
        <v>34</v>
      </c>
      <c r="G162" s="165" t="s">
        <v>12</v>
      </c>
      <c r="H162" s="165"/>
      <c r="I162" s="166"/>
    </row>
    <row r="163" ht="24.75" spans="1:9">
      <c r="A163" s="165">
        <v>463001</v>
      </c>
      <c r="B163" s="165">
        <v>157</v>
      </c>
      <c r="C163" s="166" t="s">
        <v>211</v>
      </c>
      <c r="D163" s="165"/>
      <c r="E163" s="166" t="s">
        <v>211</v>
      </c>
      <c r="F163" s="166" t="s">
        <v>34</v>
      </c>
      <c r="G163" s="165" t="s">
        <v>12</v>
      </c>
      <c r="H163" s="165"/>
      <c r="I163" s="166"/>
    </row>
    <row r="164" ht="24.75" spans="1:9">
      <c r="A164" s="165">
        <v>465001</v>
      </c>
      <c r="B164" s="165">
        <v>158</v>
      </c>
      <c r="C164" s="166" t="s">
        <v>212</v>
      </c>
      <c r="D164" s="165"/>
      <c r="E164" s="166" t="s">
        <v>212</v>
      </c>
      <c r="F164" s="166" t="s">
        <v>34</v>
      </c>
      <c r="G164" s="165" t="s">
        <v>12</v>
      </c>
      <c r="H164" s="165"/>
      <c r="I164" s="166"/>
    </row>
    <row r="165" ht="24.75" spans="1:9">
      <c r="A165" s="165">
        <v>466001</v>
      </c>
      <c r="B165" s="165">
        <v>159</v>
      </c>
      <c r="C165" s="166" t="s">
        <v>213</v>
      </c>
      <c r="D165" s="165"/>
      <c r="E165" s="166" t="s">
        <v>213</v>
      </c>
      <c r="F165" s="166" t="s">
        <v>34</v>
      </c>
      <c r="G165" s="165" t="s">
        <v>12</v>
      </c>
      <c r="H165" s="165"/>
      <c r="I165" s="166"/>
    </row>
    <row r="166" ht="24.75" spans="1:9">
      <c r="A166" s="165">
        <v>467001</v>
      </c>
      <c r="B166" s="165">
        <v>160</v>
      </c>
      <c r="C166" s="166" t="s">
        <v>214</v>
      </c>
      <c r="D166" s="165"/>
      <c r="E166" s="166" t="s">
        <v>214</v>
      </c>
      <c r="F166" s="166" t="s">
        <v>34</v>
      </c>
      <c r="G166" s="165" t="s">
        <v>12</v>
      </c>
      <c r="H166" s="165"/>
      <c r="I166" s="166"/>
    </row>
    <row r="167" ht="24.75" spans="1:9">
      <c r="A167" s="165">
        <v>469001</v>
      </c>
      <c r="B167" s="165">
        <v>161</v>
      </c>
      <c r="C167" s="166" t="s">
        <v>215</v>
      </c>
      <c r="D167" s="165"/>
      <c r="E167" s="166" t="s">
        <v>215</v>
      </c>
      <c r="F167" s="166" t="s">
        <v>34</v>
      </c>
      <c r="G167" s="165" t="s">
        <v>12</v>
      </c>
      <c r="H167" s="165"/>
      <c r="I167" s="166"/>
    </row>
    <row r="168" ht="24.75" spans="1:9">
      <c r="A168" s="165">
        <v>250059</v>
      </c>
      <c r="B168" s="165">
        <v>162</v>
      </c>
      <c r="C168" s="166" t="s">
        <v>216</v>
      </c>
      <c r="D168" s="165"/>
      <c r="E168" s="166" t="s">
        <v>216</v>
      </c>
      <c r="F168" s="166" t="s">
        <v>20</v>
      </c>
      <c r="G168" s="165" t="s">
        <v>175</v>
      </c>
      <c r="H168" s="165"/>
      <c r="I168" s="166"/>
    </row>
    <row r="169" ht="24.75" spans="1:9">
      <c r="A169" s="165">
        <v>601001</v>
      </c>
      <c r="B169" s="165">
        <v>163</v>
      </c>
      <c r="C169" s="166" t="s">
        <v>217</v>
      </c>
      <c r="D169" s="165"/>
      <c r="E169" s="166" t="s">
        <v>217</v>
      </c>
      <c r="F169" s="166" t="s">
        <v>11</v>
      </c>
      <c r="G169" s="165" t="s">
        <v>12</v>
      </c>
      <c r="H169" s="165"/>
      <c r="I169" s="166"/>
    </row>
    <row r="170" ht="24.75" spans="1:9">
      <c r="A170" s="165">
        <v>602001</v>
      </c>
      <c r="B170" s="165">
        <v>164</v>
      </c>
      <c r="C170" s="166" t="s">
        <v>218</v>
      </c>
      <c r="D170" s="165"/>
      <c r="E170" s="166" t="s">
        <v>218</v>
      </c>
      <c r="F170" s="166" t="s">
        <v>11</v>
      </c>
      <c r="G170" s="165" t="s">
        <v>12</v>
      </c>
      <c r="H170" s="165"/>
      <c r="I170" s="166"/>
    </row>
    <row r="171" ht="24.75" spans="1:9">
      <c r="A171" s="165">
        <v>603001</v>
      </c>
      <c r="B171" s="165">
        <v>165</v>
      </c>
      <c r="C171" s="166" t="s">
        <v>219</v>
      </c>
      <c r="D171" s="165"/>
      <c r="E171" s="166" t="s">
        <v>219</v>
      </c>
      <c r="F171" s="166" t="s">
        <v>11</v>
      </c>
      <c r="G171" s="165" t="s">
        <v>12</v>
      </c>
      <c r="H171" s="165"/>
      <c r="I171" s="166"/>
    </row>
    <row r="172" ht="24.75" spans="1:9">
      <c r="A172" s="165">
        <v>604001</v>
      </c>
      <c r="B172" s="165">
        <v>166</v>
      </c>
      <c r="C172" s="166" t="s">
        <v>220</v>
      </c>
      <c r="D172" s="165"/>
      <c r="E172" s="166" t="s">
        <v>220</v>
      </c>
      <c r="F172" s="166" t="s">
        <v>11</v>
      </c>
      <c r="G172" s="165" t="s">
        <v>12</v>
      </c>
      <c r="H172" s="165"/>
      <c r="I172" s="166"/>
    </row>
    <row r="173" ht="24.75" spans="1:9">
      <c r="A173" s="165">
        <v>605001</v>
      </c>
      <c r="B173" s="165">
        <v>167</v>
      </c>
      <c r="C173" s="166" t="s">
        <v>221</v>
      </c>
      <c r="D173" s="165"/>
      <c r="E173" s="166" t="s">
        <v>221</v>
      </c>
      <c r="F173" s="166" t="s">
        <v>11</v>
      </c>
      <c r="G173" s="165" t="s">
        <v>12</v>
      </c>
      <c r="H173" s="165"/>
      <c r="I173" s="166"/>
    </row>
    <row r="174" ht="24.75" spans="1:9">
      <c r="A174" s="165">
        <v>606001</v>
      </c>
      <c r="B174" s="165">
        <v>168</v>
      </c>
      <c r="C174" s="166" t="s">
        <v>222</v>
      </c>
      <c r="D174" s="165"/>
      <c r="E174" s="166" t="s">
        <v>222</v>
      </c>
      <c r="F174" s="166" t="s">
        <v>11</v>
      </c>
      <c r="G174" s="165" t="s">
        <v>12</v>
      </c>
      <c r="H174" s="165"/>
      <c r="I174" s="166"/>
    </row>
    <row r="175" ht="24.75" spans="1:9">
      <c r="A175" s="165">
        <v>607001</v>
      </c>
      <c r="B175" s="165">
        <v>169</v>
      </c>
      <c r="C175" s="166" t="s">
        <v>223</v>
      </c>
      <c r="D175" s="165"/>
      <c r="E175" s="166" t="s">
        <v>223</v>
      </c>
      <c r="F175" s="166" t="s">
        <v>11</v>
      </c>
      <c r="G175" s="165" t="s">
        <v>12</v>
      </c>
      <c r="H175" s="165"/>
      <c r="I175" s="166"/>
    </row>
    <row r="176" ht="24.75" spans="1:9">
      <c r="A176" s="165">
        <v>608001</v>
      </c>
      <c r="B176" s="165">
        <v>170</v>
      </c>
      <c r="C176" s="166" t="s">
        <v>224</v>
      </c>
      <c r="D176" s="165"/>
      <c r="E176" s="166" t="s">
        <v>224</v>
      </c>
      <c r="F176" s="166" t="s">
        <v>11</v>
      </c>
      <c r="G176" s="165" t="s">
        <v>12</v>
      </c>
      <c r="H176" s="165"/>
      <c r="I176" s="166"/>
    </row>
    <row r="177" ht="24.75" spans="1:9">
      <c r="A177" s="165">
        <v>609001</v>
      </c>
      <c r="B177" s="165">
        <v>171</v>
      </c>
      <c r="C177" s="166" t="s">
        <v>225</v>
      </c>
      <c r="D177" s="165"/>
      <c r="E177" s="166" t="s">
        <v>225</v>
      </c>
      <c r="F177" s="166" t="s">
        <v>11</v>
      </c>
      <c r="G177" s="165" t="s">
        <v>12</v>
      </c>
      <c r="H177" s="165"/>
      <c r="I177" s="166"/>
    </row>
    <row r="178" ht="24.75" spans="1:9">
      <c r="A178" s="165">
        <v>610001</v>
      </c>
      <c r="B178" s="165">
        <v>172</v>
      </c>
      <c r="C178" s="166" t="s">
        <v>226</v>
      </c>
      <c r="D178" s="165"/>
      <c r="E178" s="166" t="s">
        <v>226</v>
      </c>
      <c r="F178" s="166" t="s">
        <v>11</v>
      </c>
      <c r="G178" s="165" t="s">
        <v>12</v>
      </c>
      <c r="H178" s="165"/>
      <c r="I178" s="166"/>
    </row>
    <row r="179" ht="24.75" spans="1:9">
      <c r="A179" s="165">
        <v>611001</v>
      </c>
      <c r="B179" s="165">
        <v>173</v>
      </c>
      <c r="C179" s="166" t="s">
        <v>227</v>
      </c>
      <c r="D179" s="165"/>
      <c r="E179" s="166" t="s">
        <v>227</v>
      </c>
      <c r="F179" s="166" t="s">
        <v>11</v>
      </c>
      <c r="G179" s="165" t="s">
        <v>12</v>
      </c>
      <c r="H179" s="165"/>
      <c r="I179" s="166"/>
    </row>
    <row r="180" ht="24.75" spans="1:9">
      <c r="A180" s="165">
        <v>612001</v>
      </c>
      <c r="B180" s="165">
        <v>174</v>
      </c>
      <c r="C180" s="166" t="s">
        <v>228</v>
      </c>
      <c r="D180" s="165"/>
      <c r="E180" s="166" t="s">
        <v>228</v>
      </c>
      <c r="F180" s="166" t="s">
        <v>11</v>
      </c>
      <c r="G180" s="165" t="s">
        <v>12</v>
      </c>
      <c r="H180" s="165"/>
      <c r="I180" s="166"/>
    </row>
    <row r="181" ht="24.75" spans="1:9">
      <c r="A181" s="165">
        <v>613001</v>
      </c>
      <c r="B181" s="165">
        <v>175</v>
      </c>
      <c r="C181" s="166" t="s">
        <v>229</v>
      </c>
      <c r="D181" s="165"/>
      <c r="E181" s="166" t="s">
        <v>229</v>
      </c>
      <c r="F181" s="166" t="s">
        <v>11</v>
      </c>
      <c r="G181" s="165" t="s">
        <v>12</v>
      </c>
      <c r="H181" s="165"/>
      <c r="I181" s="166"/>
    </row>
    <row r="182" ht="24.75" spans="1:9">
      <c r="A182" s="165">
        <v>614001</v>
      </c>
      <c r="B182" s="165">
        <v>176</v>
      </c>
      <c r="C182" s="166" t="s">
        <v>230</v>
      </c>
      <c r="D182" s="165"/>
      <c r="E182" s="166" t="s">
        <v>230</v>
      </c>
      <c r="F182" s="166" t="s">
        <v>11</v>
      </c>
      <c r="G182" s="165" t="s">
        <v>12</v>
      </c>
      <c r="H182" s="165"/>
      <c r="I182" s="166"/>
    </row>
    <row r="183" ht="24.75" spans="1:9">
      <c r="A183" s="165">
        <v>615001</v>
      </c>
      <c r="B183" s="165">
        <v>177</v>
      </c>
      <c r="C183" s="166" t="s">
        <v>231</v>
      </c>
      <c r="D183" s="165"/>
      <c r="E183" s="166" t="s">
        <v>231</v>
      </c>
      <c r="F183" s="166" t="s">
        <v>11</v>
      </c>
      <c r="G183" s="165" t="s">
        <v>12</v>
      </c>
      <c r="H183" s="165"/>
      <c r="I183" s="166"/>
    </row>
    <row r="184" ht="24.75" spans="1:9">
      <c r="A184" s="165">
        <v>616001</v>
      </c>
      <c r="B184" s="165">
        <v>178</v>
      </c>
      <c r="C184" s="166" t="s">
        <v>232</v>
      </c>
      <c r="D184" s="165"/>
      <c r="E184" s="166" t="s">
        <v>232</v>
      </c>
      <c r="F184" s="166" t="s">
        <v>11</v>
      </c>
      <c r="G184" s="165" t="s">
        <v>12</v>
      </c>
      <c r="H184" s="165"/>
      <c r="I184" s="166"/>
    </row>
    <row r="185" ht="24.75" spans="1:9">
      <c r="A185" s="165">
        <v>617001</v>
      </c>
      <c r="B185" s="165">
        <v>179</v>
      </c>
      <c r="C185" s="166" t="s">
        <v>233</v>
      </c>
      <c r="D185" s="165"/>
      <c r="E185" s="166" t="s">
        <v>233</v>
      </c>
      <c r="F185" s="166" t="s">
        <v>11</v>
      </c>
      <c r="G185" s="165" t="s">
        <v>12</v>
      </c>
      <c r="H185" s="165"/>
      <c r="I185" s="166"/>
    </row>
    <row r="186" ht="24.75" spans="1:9">
      <c r="A186" s="165">
        <v>618001</v>
      </c>
      <c r="B186" s="165">
        <v>180</v>
      </c>
      <c r="C186" s="166" t="s">
        <v>234</v>
      </c>
      <c r="D186" s="165"/>
      <c r="E186" s="166" t="s">
        <v>234</v>
      </c>
      <c r="F186" s="166" t="s">
        <v>11</v>
      </c>
      <c r="G186" s="165" t="s">
        <v>12</v>
      </c>
      <c r="H186" s="165"/>
      <c r="I186" s="166"/>
    </row>
    <row r="187" ht="24.75" spans="1:9">
      <c r="A187" s="165">
        <v>619001</v>
      </c>
      <c r="B187" s="165">
        <v>181</v>
      </c>
      <c r="C187" s="166" t="s">
        <v>235</v>
      </c>
      <c r="D187" s="165"/>
      <c r="E187" s="166" t="s">
        <v>235</v>
      </c>
      <c r="F187" s="166" t="s">
        <v>11</v>
      </c>
      <c r="G187" s="165" t="s">
        <v>12</v>
      </c>
      <c r="H187" s="165"/>
      <c r="I187" s="166"/>
    </row>
    <row r="188" ht="24.75" spans="1:9">
      <c r="A188" s="165">
        <v>620001</v>
      </c>
      <c r="B188" s="165">
        <v>182</v>
      </c>
      <c r="C188" s="166" t="s">
        <v>236</v>
      </c>
      <c r="D188" s="165"/>
      <c r="E188" s="166" t="s">
        <v>236</v>
      </c>
      <c r="F188" s="166" t="s">
        <v>11</v>
      </c>
      <c r="G188" s="165" t="s">
        <v>12</v>
      </c>
      <c r="H188" s="165"/>
      <c r="I188" s="166"/>
    </row>
    <row r="189" ht="24.75" spans="1:9">
      <c r="A189" s="165">
        <v>621001</v>
      </c>
      <c r="B189" s="165">
        <v>183</v>
      </c>
      <c r="C189" s="166" t="s">
        <v>237</v>
      </c>
      <c r="D189" s="165"/>
      <c r="E189" s="166" t="s">
        <v>237</v>
      </c>
      <c r="F189" s="166" t="s">
        <v>11</v>
      </c>
      <c r="G189" s="165" t="s">
        <v>12</v>
      </c>
      <c r="H189" s="165"/>
      <c r="I189" s="166"/>
    </row>
    <row r="190" ht="24.75" spans="1:9">
      <c r="A190" s="165">
        <v>622001</v>
      </c>
      <c r="B190" s="165">
        <v>184</v>
      </c>
      <c r="C190" s="166" t="s">
        <v>238</v>
      </c>
      <c r="D190" s="165"/>
      <c r="E190" s="166" t="s">
        <v>238</v>
      </c>
      <c r="F190" s="166" t="s">
        <v>11</v>
      </c>
      <c r="G190" s="165" t="s">
        <v>12</v>
      </c>
      <c r="H190" s="165"/>
      <c r="I190" s="166"/>
    </row>
    <row r="191" ht="24.75" spans="1:9">
      <c r="A191" s="165">
        <v>623001</v>
      </c>
      <c r="B191" s="165">
        <v>185</v>
      </c>
      <c r="C191" s="166" t="s">
        <v>239</v>
      </c>
      <c r="D191" s="165"/>
      <c r="E191" s="166" t="s">
        <v>239</v>
      </c>
      <c r="F191" s="166" t="s">
        <v>11</v>
      </c>
      <c r="G191" s="165" t="s">
        <v>12</v>
      </c>
      <c r="H191" s="165"/>
      <c r="I191" s="166"/>
    </row>
    <row r="192" ht="24.75" spans="1:9">
      <c r="A192" s="165">
        <v>624001</v>
      </c>
      <c r="B192" s="165">
        <v>186</v>
      </c>
      <c r="C192" s="166" t="s">
        <v>240</v>
      </c>
      <c r="D192" s="165"/>
      <c r="E192" s="166" t="s">
        <v>240</v>
      </c>
      <c r="F192" s="166" t="s">
        <v>11</v>
      </c>
      <c r="G192" s="165" t="s">
        <v>12</v>
      </c>
      <c r="H192" s="165"/>
      <c r="I192" s="166"/>
    </row>
    <row r="193" ht="24.75" spans="1:9">
      <c r="A193" s="165">
        <v>625001</v>
      </c>
      <c r="B193" s="165">
        <v>187</v>
      </c>
      <c r="C193" s="166" t="s">
        <v>241</v>
      </c>
      <c r="D193" s="165"/>
      <c r="E193" s="166" t="s">
        <v>241</v>
      </c>
      <c r="F193" s="166" t="s">
        <v>11</v>
      </c>
      <c r="G193" s="165" t="s">
        <v>12</v>
      </c>
      <c r="H193" s="165"/>
      <c r="I193" s="166"/>
    </row>
    <row r="194" ht="24.75" spans="1:9">
      <c r="A194" s="165">
        <v>626001</v>
      </c>
      <c r="B194" s="165">
        <v>188</v>
      </c>
      <c r="C194" s="166" t="s">
        <v>242</v>
      </c>
      <c r="D194" s="165"/>
      <c r="E194" s="166" t="s">
        <v>242</v>
      </c>
      <c r="F194" s="166" t="s">
        <v>11</v>
      </c>
      <c r="G194" s="165" t="s">
        <v>12</v>
      </c>
      <c r="H194" s="165"/>
      <c r="I194" s="166"/>
    </row>
    <row r="195" ht="24.75" spans="1:9">
      <c r="A195" s="165">
        <v>627001</v>
      </c>
      <c r="B195" s="165">
        <v>189</v>
      </c>
      <c r="C195" s="166" t="s">
        <v>243</v>
      </c>
      <c r="D195" s="165"/>
      <c r="E195" s="166" t="s">
        <v>243</v>
      </c>
      <c r="F195" s="166" t="s">
        <v>11</v>
      </c>
      <c r="G195" s="165" t="s">
        <v>12</v>
      </c>
      <c r="H195" s="165"/>
      <c r="I195" s="166"/>
    </row>
    <row r="196" ht="24.75" spans="1:9">
      <c r="A196" s="165">
        <v>628001</v>
      </c>
      <c r="B196" s="165">
        <v>190</v>
      </c>
      <c r="C196" s="166" t="s">
        <v>244</v>
      </c>
      <c r="D196" s="165"/>
      <c r="E196" s="166" t="s">
        <v>244</v>
      </c>
      <c r="F196" s="166" t="s">
        <v>11</v>
      </c>
      <c r="G196" s="165" t="s">
        <v>12</v>
      </c>
      <c r="H196" s="165"/>
      <c r="I196" s="166"/>
    </row>
    <row r="197" ht="24.75" spans="1:9">
      <c r="A197" s="165">
        <v>629001</v>
      </c>
      <c r="B197" s="165">
        <v>191</v>
      </c>
      <c r="C197" s="166" t="s">
        <v>245</v>
      </c>
      <c r="D197" s="165"/>
      <c r="E197" s="166" t="s">
        <v>245</v>
      </c>
      <c r="F197" s="166" t="s">
        <v>11</v>
      </c>
      <c r="G197" s="165" t="s">
        <v>12</v>
      </c>
      <c r="H197" s="165"/>
      <c r="I197" s="166"/>
    </row>
    <row r="198" ht="24.75" spans="1:9">
      <c r="A198" s="165">
        <v>630001</v>
      </c>
      <c r="B198" s="165">
        <v>192</v>
      </c>
      <c r="C198" s="166" t="s">
        <v>246</v>
      </c>
      <c r="D198" s="165"/>
      <c r="E198" s="166" t="s">
        <v>246</v>
      </c>
      <c r="F198" s="166" t="s">
        <v>11</v>
      </c>
      <c r="G198" s="165" t="s">
        <v>12</v>
      </c>
      <c r="H198" s="165"/>
      <c r="I198" s="166"/>
    </row>
    <row r="199" ht="24.75" spans="1:9">
      <c r="A199" s="165">
        <v>631001</v>
      </c>
      <c r="B199" s="165">
        <v>193</v>
      </c>
      <c r="C199" s="166" t="s">
        <v>247</v>
      </c>
      <c r="D199" s="165"/>
      <c r="E199" s="166" t="s">
        <v>247</v>
      </c>
      <c r="F199" s="166" t="s">
        <v>11</v>
      </c>
      <c r="G199" s="165" t="s">
        <v>12</v>
      </c>
      <c r="H199" s="165"/>
      <c r="I199" s="166"/>
    </row>
    <row r="200" ht="24.75" spans="1:9">
      <c r="A200" s="165">
        <v>632001</v>
      </c>
      <c r="B200" s="165">
        <v>194</v>
      </c>
      <c r="C200" s="166" t="s">
        <v>248</v>
      </c>
      <c r="D200" s="165"/>
      <c r="E200" s="166" t="s">
        <v>248</v>
      </c>
      <c r="F200" s="166" t="s">
        <v>11</v>
      </c>
      <c r="G200" s="165" t="s">
        <v>12</v>
      </c>
      <c r="H200" s="165"/>
      <c r="I200" s="166"/>
    </row>
    <row r="201" ht="24.75" spans="1:9">
      <c r="A201" s="165">
        <v>633001</v>
      </c>
      <c r="B201" s="165">
        <v>195</v>
      </c>
      <c r="C201" s="166" t="s">
        <v>249</v>
      </c>
      <c r="D201" s="165"/>
      <c r="E201" s="166" t="s">
        <v>249</v>
      </c>
      <c r="F201" s="166" t="s">
        <v>11</v>
      </c>
      <c r="G201" s="165" t="s">
        <v>12</v>
      </c>
      <c r="H201" s="165"/>
      <c r="I201" s="166"/>
    </row>
    <row r="202" ht="24.75" spans="1:9">
      <c r="A202" s="165">
        <v>634001</v>
      </c>
      <c r="B202" s="165">
        <v>196</v>
      </c>
      <c r="C202" s="166" t="s">
        <v>250</v>
      </c>
      <c r="D202" s="165"/>
      <c r="E202" s="166" t="s">
        <v>250</v>
      </c>
      <c r="F202" s="166" t="s">
        <v>11</v>
      </c>
      <c r="G202" s="165" t="s">
        <v>12</v>
      </c>
      <c r="H202" s="165"/>
      <c r="I202" s="166"/>
    </row>
    <row r="203" ht="24.75" spans="1:9">
      <c r="A203" s="165">
        <v>635001</v>
      </c>
      <c r="B203" s="165">
        <v>197</v>
      </c>
      <c r="C203" s="166" t="s">
        <v>251</v>
      </c>
      <c r="D203" s="165"/>
      <c r="E203" s="166" t="s">
        <v>251</v>
      </c>
      <c r="F203" s="166" t="s">
        <v>11</v>
      </c>
      <c r="G203" s="165" t="s">
        <v>12</v>
      </c>
      <c r="H203" s="165"/>
      <c r="I203" s="166"/>
    </row>
    <row r="204" ht="24.75" spans="1:9">
      <c r="A204" s="165">
        <v>636001</v>
      </c>
      <c r="B204" s="165">
        <v>198</v>
      </c>
      <c r="C204" s="166" t="s">
        <v>252</v>
      </c>
      <c r="D204" s="165"/>
      <c r="E204" s="166" t="s">
        <v>252</v>
      </c>
      <c r="F204" s="166" t="s">
        <v>11</v>
      </c>
      <c r="G204" s="165" t="s">
        <v>12</v>
      </c>
      <c r="H204" s="165"/>
      <c r="I204" s="166"/>
    </row>
    <row r="205" ht="24.75" spans="1:9">
      <c r="A205" s="165">
        <v>637001</v>
      </c>
      <c r="B205" s="165">
        <v>199</v>
      </c>
      <c r="C205" s="166" t="s">
        <v>253</v>
      </c>
      <c r="D205" s="165"/>
      <c r="E205" s="166" t="s">
        <v>253</v>
      </c>
      <c r="F205" s="166" t="s">
        <v>11</v>
      </c>
      <c r="G205" s="165" t="s">
        <v>12</v>
      </c>
      <c r="H205" s="165"/>
      <c r="I205" s="166"/>
    </row>
    <row r="206" ht="24.75" spans="1:9">
      <c r="A206" s="165">
        <v>638001</v>
      </c>
      <c r="B206" s="165">
        <v>200</v>
      </c>
      <c r="C206" s="166" t="s">
        <v>254</v>
      </c>
      <c r="D206" s="165"/>
      <c r="E206" s="166" t="s">
        <v>254</v>
      </c>
      <c r="F206" s="166" t="s">
        <v>11</v>
      </c>
      <c r="G206" s="165" t="s">
        <v>12</v>
      </c>
      <c r="H206" s="165"/>
      <c r="I206" s="166"/>
    </row>
    <row r="207" ht="24.75" spans="1:9">
      <c r="A207" s="165">
        <v>641001</v>
      </c>
      <c r="B207" s="165">
        <v>201</v>
      </c>
      <c r="C207" s="166" t="s">
        <v>255</v>
      </c>
      <c r="D207" s="165"/>
      <c r="E207" s="166" t="s">
        <v>255</v>
      </c>
      <c r="F207" s="166" t="s">
        <v>11</v>
      </c>
      <c r="G207" s="165" t="s">
        <v>12</v>
      </c>
      <c r="H207" s="165"/>
      <c r="I207" s="166"/>
    </row>
    <row r="208" ht="24.75" spans="1:9">
      <c r="A208" s="165">
        <v>642001</v>
      </c>
      <c r="B208" s="165">
        <v>202</v>
      </c>
      <c r="C208" s="166" t="s">
        <v>256</v>
      </c>
      <c r="D208" s="165"/>
      <c r="E208" s="166" t="s">
        <v>256</v>
      </c>
      <c r="F208" s="166" t="s">
        <v>11</v>
      </c>
      <c r="G208" s="165" t="s">
        <v>12</v>
      </c>
      <c r="H208" s="165"/>
      <c r="I208" s="166"/>
    </row>
    <row r="209" ht="24.75" spans="1:9">
      <c r="A209" s="165">
        <v>643001</v>
      </c>
      <c r="B209" s="165">
        <v>203</v>
      </c>
      <c r="C209" s="166" t="s">
        <v>257</v>
      </c>
      <c r="D209" s="165"/>
      <c r="E209" s="166" t="s">
        <v>257</v>
      </c>
      <c r="F209" s="166" t="s">
        <v>11</v>
      </c>
      <c r="G209" s="165" t="s">
        <v>12</v>
      </c>
      <c r="H209" s="165"/>
      <c r="I209" s="166"/>
    </row>
    <row r="210" ht="24.75" spans="1:9">
      <c r="A210" s="165">
        <v>644001</v>
      </c>
      <c r="B210" s="165">
        <v>204</v>
      </c>
      <c r="C210" s="166" t="s">
        <v>258</v>
      </c>
      <c r="D210" s="165"/>
      <c r="E210" s="166" t="s">
        <v>258</v>
      </c>
      <c r="F210" s="166" t="s">
        <v>11</v>
      </c>
      <c r="G210" s="165" t="s">
        <v>12</v>
      </c>
      <c r="H210" s="165"/>
      <c r="I210" s="166"/>
    </row>
    <row r="211" ht="24.75" spans="1:9">
      <c r="A211" s="165">
        <v>645001</v>
      </c>
      <c r="B211" s="165">
        <v>205</v>
      </c>
      <c r="C211" s="166" t="s">
        <v>259</v>
      </c>
      <c r="D211" s="165"/>
      <c r="E211" s="166" t="s">
        <v>259</v>
      </c>
      <c r="F211" s="166" t="s">
        <v>11</v>
      </c>
      <c r="G211" s="165" t="s">
        <v>12</v>
      </c>
      <c r="H211" s="165"/>
      <c r="I211" s="166"/>
    </row>
    <row r="212" ht="24.75" spans="1:9">
      <c r="A212" s="165">
        <v>646001</v>
      </c>
      <c r="B212" s="165">
        <v>206</v>
      </c>
      <c r="C212" s="166" t="s">
        <v>260</v>
      </c>
      <c r="D212" s="165"/>
      <c r="E212" s="166" t="s">
        <v>260</v>
      </c>
      <c r="F212" s="166" t="s">
        <v>11</v>
      </c>
      <c r="G212" s="165" t="s">
        <v>12</v>
      </c>
      <c r="H212" s="165"/>
      <c r="I212" s="166"/>
    </row>
    <row r="213" ht="24.75" spans="1:9">
      <c r="A213" s="165">
        <v>647001</v>
      </c>
      <c r="B213" s="165">
        <v>207</v>
      </c>
      <c r="C213" s="166" t="s">
        <v>261</v>
      </c>
      <c r="D213" s="165"/>
      <c r="E213" s="166" t="s">
        <v>261</v>
      </c>
      <c r="F213" s="166" t="s">
        <v>11</v>
      </c>
      <c r="G213" s="165" t="s">
        <v>12</v>
      </c>
      <c r="H213" s="165"/>
      <c r="I213" s="166"/>
    </row>
    <row r="214" ht="24.75" spans="1:9">
      <c r="A214" s="165">
        <v>648001</v>
      </c>
      <c r="B214" s="165">
        <v>208</v>
      </c>
      <c r="C214" s="166" t="s">
        <v>262</v>
      </c>
      <c r="D214" s="165"/>
      <c r="E214" s="166" t="s">
        <v>262</v>
      </c>
      <c r="F214" s="166" t="s">
        <v>11</v>
      </c>
      <c r="G214" s="165" t="s">
        <v>12</v>
      </c>
      <c r="H214" s="165"/>
      <c r="I214" s="166"/>
    </row>
    <row r="215" ht="24.75" spans="1:9">
      <c r="A215" s="165">
        <v>649001</v>
      </c>
      <c r="B215" s="165">
        <v>209</v>
      </c>
      <c r="C215" s="166" t="s">
        <v>263</v>
      </c>
      <c r="D215" s="165"/>
      <c r="E215" s="166" t="s">
        <v>263</v>
      </c>
      <c r="F215" s="166" t="s">
        <v>11</v>
      </c>
      <c r="G215" s="165" t="s">
        <v>12</v>
      </c>
      <c r="H215" s="165"/>
      <c r="I215" s="166"/>
    </row>
    <row r="216" ht="24.75" spans="1:9">
      <c r="A216" s="165">
        <v>650001</v>
      </c>
      <c r="B216" s="165">
        <v>210</v>
      </c>
      <c r="C216" s="166" t="s">
        <v>264</v>
      </c>
      <c r="D216" s="165"/>
      <c r="E216" s="166" t="s">
        <v>264</v>
      </c>
      <c r="F216" s="166" t="s">
        <v>11</v>
      </c>
      <c r="G216" s="165" t="s">
        <v>12</v>
      </c>
      <c r="H216" s="165"/>
      <c r="I216" s="166"/>
    </row>
    <row r="217" ht="24.75" spans="1:9">
      <c r="A217" s="165">
        <v>651001</v>
      </c>
      <c r="B217" s="165">
        <v>211</v>
      </c>
      <c r="C217" s="166" t="s">
        <v>265</v>
      </c>
      <c r="D217" s="165"/>
      <c r="E217" s="166" t="s">
        <v>265</v>
      </c>
      <c r="F217" s="166" t="s">
        <v>11</v>
      </c>
      <c r="G217" s="165" t="s">
        <v>12</v>
      </c>
      <c r="H217" s="165"/>
      <c r="I217" s="166"/>
    </row>
    <row r="218" ht="24.75" spans="1:9">
      <c r="A218" s="165">
        <v>652001</v>
      </c>
      <c r="B218" s="165">
        <v>212</v>
      </c>
      <c r="C218" s="166" t="s">
        <v>266</v>
      </c>
      <c r="D218" s="165"/>
      <c r="E218" s="166" t="s">
        <v>266</v>
      </c>
      <c r="F218" s="166" t="s">
        <v>11</v>
      </c>
      <c r="G218" s="165" t="s">
        <v>12</v>
      </c>
      <c r="H218" s="165"/>
      <c r="I218" s="166"/>
    </row>
    <row r="219" ht="24.75" spans="1:9">
      <c r="A219" s="165">
        <v>653001</v>
      </c>
      <c r="B219" s="165">
        <v>213</v>
      </c>
      <c r="C219" s="166" t="s">
        <v>267</v>
      </c>
      <c r="D219" s="165"/>
      <c r="E219" s="166" t="s">
        <v>267</v>
      </c>
      <c r="F219" s="166" t="s">
        <v>11</v>
      </c>
      <c r="G219" s="165" t="s">
        <v>12</v>
      </c>
      <c r="H219" s="165"/>
      <c r="I219" s="166"/>
    </row>
    <row r="220" ht="24.75" spans="1:9">
      <c r="A220" s="165">
        <v>654001</v>
      </c>
      <c r="B220" s="165">
        <v>214</v>
      </c>
      <c r="C220" s="166" t="s">
        <v>268</v>
      </c>
      <c r="D220" s="165"/>
      <c r="E220" s="166" t="s">
        <v>268</v>
      </c>
      <c r="F220" s="166" t="s">
        <v>11</v>
      </c>
      <c r="G220" s="165" t="s">
        <v>12</v>
      </c>
      <c r="H220" s="165"/>
      <c r="I220" s="166"/>
    </row>
    <row r="221" ht="24.75" spans="1:9">
      <c r="A221" s="165">
        <v>655001</v>
      </c>
      <c r="B221" s="165">
        <v>215</v>
      </c>
      <c r="C221" s="166" t="s">
        <v>269</v>
      </c>
      <c r="D221" s="165"/>
      <c r="E221" s="166" t="s">
        <v>269</v>
      </c>
      <c r="F221" s="166" t="s">
        <v>11</v>
      </c>
      <c r="G221" s="165" t="s">
        <v>12</v>
      </c>
      <c r="H221" s="165"/>
      <c r="I221" s="166"/>
    </row>
    <row r="222" ht="24.75" spans="1:9">
      <c r="A222" s="165">
        <v>656001</v>
      </c>
      <c r="B222" s="165">
        <v>216</v>
      </c>
      <c r="C222" s="166" t="s">
        <v>270</v>
      </c>
      <c r="D222" s="165"/>
      <c r="E222" s="166" t="s">
        <v>270</v>
      </c>
      <c r="F222" s="166" t="s">
        <v>11</v>
      </c>
      <c r="G222" s="165" t="s">
        <v>12</v>
      </c>
      <c r="H222" s="165"/>
      <c r="I222" s="166"/>
    </row>
    <row r="223" ht="24.75" spans="1:9">
      <c r="A223" s="165">
        <v>657001</v>
      </c>
      <c r="B223" s="165">
        <v>217</v>
      </c>
      <c r="C223" s="166" t="s">
        <v>271</v>
      </c>
      <c r="D223" s="165"/>
      <c r="E223" s="166" t="s">
        <v>271</v>
      </c>
      <c r="F223" s="166" t="s">
        <v>11</v>
      </c>
      <c r="G223" s="165" t="s">
        <v>12</v>
      </c>
      <c r="H223" s="165"/>
      <c r="I223" s="166"/>
    </row>
    <row r="224" ht="24.75" spans="1:9">
      <c r="A224" s="165">
        <v>658001</v>
      </c>
      <c r="B224" s="165">
        <v>218</v>
      </c>
      <c r="C224" s="166" t="s">
        <v>272</v>
      </c>
      <c r="D224" s="165"/>
      <c r="E224" s="166" t="s">
        <v>272</v>
      </c>
      <c r="F224" s="166" t="s">
        <v>11</v>
      </c>
      <c r="G224" s="165" t="s">
        <v>12</v>
      </c>
      <c r="H224" s="165"/>
      <c r="I224" s="166"/>
    </row>
    <row r="225" ht="24.75" spans="1:9">
      <c r="A225" s="165">
        <v>659001</v>
      </c>
      <c r="B225" s="165">
        <v>219</v>
      </c>
      <c r="C225" s="166" t="s">
        <v>273</v>
      </c>
      <c r="D225" s="165"/>
      <c r="E225" s="166" t="s">
        <v>273</v>
      </c>
      <c r="F225" s="166" t="s">
        <v>11</v>
      </c>
      <c r="G225" s="165" t="s">
        <v>12</v>
      </c>
      <c r="H225" s="165"/>
      <c r="I225" s="166"/>
    </row>
    <row r="226" ht="24.75" spans="1:9">
      <c r="A226" s="165">
        <v>660001</v>
      </c>
      <c r="B226" s="165">
        <v>220</v>
      </c>
      <c r="C226" s="166" t="s">
        <v>274</v>
      </c>
      <c r="D226" s="165"/>
      <c r="E226" s="166" t="s">
        <v>274</v>
      </c>
      <c r="F226" s="166" t="s">
        <v>11</v>
      </c>
      <c r="G226" s="165" t="s">
        <v>12</v>
      </c>
      <c r="H226" s="165"/>
      <c r="I226" s="166"/>
    </row>
    <row r="227" ht="24.75" spans="1:9">
      <c r="A227" s="165">
        <v>661001</v>
      </c>
      <c r="B227" s="165">
        <v>221</v>
      </c>
      <c r="C227" s="166" t="s">
        <v>275</v>
      </c>
      <c r="D227" s="165"/>
      <c r="E227" s="166" t="s">
        <v>275</v>
      </c>
      <c r="F227" s="166" t="s">
        <v>11</v>
      </c>
      <c r="G227" s="165" t="s">
        <v>12</v>
      </c>
      <c r="H227" s="165"/>
      <c r="I227" s="166"/>
    </row>
    <row r="228" ht="24.75" spans="1:9">
      <c r="A228" s="165">
        <v>662001</v>
      </c>
      <c r="B228" s="165">
        <v>222</v>
      </c>
      <c r="C228" s="166" t="s">
        <v>276</v>
      </c>
      <c r="D228" s="165"/>
      <c r="E228" s="166" t="s">
        <v>276</v>
      </c>
      <c r="F228" s="166" t="s">
        <v>11</v>
      </c>
      <c r="G228" s="165" t="s">
        <v>12</v>
      </c>
      <c r="H228" s="165"/>
      <c r="I228" s="166"/>
    </row>
    <row r="229" ht="24.75" spans="1:9">
      <c r="A229" s="165">
        <v>663001</v>
      </c>
      <c r="B229" s="165">
        <v>223</v>
      </c>
      <c r="C229" s="166" t="s">
        <v>277</v>
      </c>
      <c r="D229" s="165"/>
      <c r="E229" s="166" t="s">
        <v>277</v>
      </c>
      <c r="F229" s="166" t="s">
        <v>11</v>
      </c>
      <c r="G229" s="165" t="s">
        <v>12</v>
      </c>
      <c r="H229" s="165"/>
      <c r="I229" s="166"/>
    </row>
    <row r="230" ht="24.75" spans="1:9">
      <c r="A230" s="165">
        <v>664001</v>
      </c>
      <c r="B230" s="165">
        <v>224</v>
      </c>
      <c r="C230" s="166" t="s">
        <v>278</v>
      </c>
      <c r="D230" s="165"/>
      <c r="E230" s="166" t="s">
        <v>278</v>
      </c>
      <c r="F230" s="166" t="s">
        <v>11</v>
      </c>
      <c r="G230" s="165" t="s">
        <v>12</v>
      </c>
      <c r="H230" s="165"/>
      <c r="I230" s="166"/>
    </row>
    <row r="231" ht="24.75" spans="1:9">
      <c r="A231" s="165">
        <v>665001</v>
      </c>
      <c r="B231" s="165">
        <v>225</v>
      </c>
      <c r="C231" s="166" t="s">
        <v>279</v>
      </c>
      <c r="D231" s="165"/>
      <c r="E231" s="166" t="s">
        <v>279</v>
      </c>
      <c r="F231" s="166" t="s">
        <v>11</v>
      </c>
      <c r="G231" s="165" t="s">
        <v>12</v>
      </c>
      <c r="H231" s="165"/>
      <c r="I231" s="166"/>
    </row>
    <row r="232" ht="24.75" spans="1:9">
      <c r="A232" s="165">
        <v>666001</v>
      </c>
      <c r="B232" s="165">
        <v>226</v>
      </c>
      <c r="C232" s="166" t="s">
        <v>280</v>
      </c>
      <c r="D232" s="165"/>
      <c r="E232" s="166" t="s">
        <v>280</v>
      </c>
      <c r="F232" s="166" t="s">
        <v>11</v>
      </c>
      <c r="G232" s="165" t="s">
        <v>12</v>
      </c>
      <c r="H232" s="165"/>
      <c r="I232" s="166"/>
    </row>
    <row r="233" ht="24.75" spans="1:9">
      <c r="A233" s="165">
        <v>667001</v>
      </c>
      <c r="B233" s="165">
        <v>227</v>
      </c>
      <c r="C233" s="166" t="s">
        <v>281</v>
      </c>
      <c r="D233" s="165"/>
      <c r="E233" s="166" t="s">
        <v>281</v>
      </c>
      <c r="F233" s="166" t="s">
        <v>11</v>
      </c>
      <c r="G233" s="165" t="s">
        <v>12</v>
      </c>
      <c r="H233" s="165"/>
      <c r="I233" s="166"/>
    </row>
    <row r="234" ht="24.75" spans="1:9">
      <c r="A234" s="165">
        <v>668001</v>
      </c>
      <c r="B234" s="165">
        <v>228</v>
      </c>
      <c r="C234" s="166" t="s">
        <v>282</v>
      </c>
      <c r="D234" s="165"/>
      <c r="E234" s="166" t="s">
        <v>282</v>
      </c>
      <c r="F234" s="166" t="s">
        <v>11</v>
      </c>
      <c r="G234" s="165" t="s">
        <v>12</v>
      </c>
      <c r="H234" s="165"/>
      <c r="I234" s="166"/>
    </row>
    <row r="235" ht="24.75" spans="1:9">
      <c r="A235" s="165">
        <v>669001</v>
      </c>
      <c r="B235" s="165">
        <v>229</v>
      </c>
      <c r="C235" s="166" t="s">
        <v>283</v>
      </c>
      <c r="D235" s="165"/>
      <c r="E235" s="166" t="s">
        <v>283</v>
      </c>
      <c r="F235" s="166" t="s">
        <v>11</v>
      </c>
      <c r="G235" s="165" t="s">
        <v>12</v>
      </c>
      <c r="H235" s="165"/>
      <c r="I235" s="166"/>
    </row>
    <row r="236" ht="24.75" spans="1:9">
      <c r="A236" s="165">
        <v>670001</v>
      </c>
      <c r="B236" s="165">
        <v>230</v>
      </c>
      <c r="C236" s="166" t="s">
        <v>284</v>
      </c>
      <c r="D236" s="165"/>
      <c r="E236" s="166" t="s">
        <v>284</v>
      </c>
      <c r="F236" s="166" t="s">
        <v>11</v>
      </c>
      <c r="G236" s="165" t="s">
        <v>12</v>
      </c>
      <c r="H236" s="165"/>
      <c r="I236" s="166"/>
    </row>
    <row r="237" ht="24.75" spans="1:9">
      <c r="A237" s="165">
        <v>671001</v>
      </c>
      <c r="B237" s="165">
        <v>231</v>
      </c>
      <c r="C237" s="166" t="s">
        <v>285</v>
      </c>
      <c r="D237" s="165"/>
      <c r="E237" s="166" t="s">
        <v>285</v>
      </c>
      <c r="F237" s="166" t="s">
        <v>11</v>
      </c>
      <c r="G237" s="165" t="s">
        <v>12</v>
      </c>
      <c r="H237" s="165"/>
      <c r="I237" s="166"/>
    </row>
    <row r="238" ht="24.75" spans="1:9">
      <c r="A238" s="165">
        <v>672001</v>
      </c>
      <c r="B238" s="165">
        <v>232</v>
      </c>
      <c r="C238" s="166" t="s">
        <v>286</v>
      </c>
      <c r="D238" s="165"/>
      <c r="E238" s="166" t="s">
        <v>286</v>
      </c>
      <c r="F238" s="166" t="s">
        <v>11</v>
      </c>
      <c r="G238" s="165" t="s">
        <v>12</v>
      </c>
      <c r="H238" s="165"/>
      <c r="I238" s="166"/>
    </row>
    <row r="239" ht="24.75" spans="1:9">
      <c r="A239" s="165">
        <v>673001</v>
      </c>
      <c r="B239" s="165">
        <v>233</v>
      </c>
      <c r="C239" s="166" t="s">
        <v>287</v>
      </c>
      <c r="D239" s="165"/>
      <c r="E239" s="166" t="s">
        <v>287</v>
      </c>
      <c r="F239" s="166" t="s">
        <v>11</v>
      </c>
      <c r="G239" s="165" t="s">
        <v>12</v>
      </c>
      <c r="H239" s="165"/>
      <c r="I239" s="166"/>
    </row>
    <row r="240" ht="24.75" spans="1:9">
      <c r="A240" s="165">
        <v>674001</v>
      </c>
      <c r="B240" s="165">
        <v>234</v>
      </c>
      <c r="C240" s="166" t="s">
        <v>288</v>
      </c>
      <c r="D240" s="165"/>
      <c r="E240" s="166" t="s">
        <v>288</v>
      </c>
      <c r="F240" s="166" t="s">
        <v>11</v>
      </c>
      <c r="G240" s="165" t="s">
        <v>12</v>
      </c>
      <c r="H240" s="165"/>
      <c r="I240" s="166"/>
    </row>
    <row r="241" ht="24.75" spans="1:9">
      <c r="A241" s="165">
        <v>675001</v>
      </c>
      <c r="B241" s="165">
        <v>235</v>
      </c>
      <c r="C241" s="166" t="s">
        <v>289</v>
      </c>
      <c r="D241" s="165"/>
      <c r="E241" s="166" t="s">
        <v>289</v>
      </c>
      <c r="F241" s="166" t="s">
        <v>11</v>
      </c>
      <c r="G241" s="165" t="s">
        <v>12</v>
      </c>
      <c r="H241" s="165"/>
      <c r="I241" s="166"/>
    </row>
    <row r="242" ht="24.75" spans="1:9">
      <c r="A242" s="165">
        <v>676001</v>
      </c>
      <c r="B242" s="165">
        <v>236</v>
      </c>
      <c r="C242" s="166" t="s">
        <v>290</v>
      </c>
      <c r="D242" s="165"/>
      <c r="E242" s="166" t="s">
        <v>290</v>
      </c>
      <c r="F242" s="166" t="s">
        <v>11</v>
      </c>
      <c r="G242" s="165" t="s">
        <v>12</v>
      </c>
      <c r="H242" s="165"/>
      <c r="I242" s="166"/>
    </row>
    <row r="243" ht="24.75" spans="1:9">
      <c r="A243" s="165">
        <v>677001</v>
      </c>
      <c r="B243" s="165">
        <v>237</v>
      </c>
      <c r="C243" s="166" t="s">
        <v>291</v>
      </c>
      <c r="D243" s="165"/>
      <c r="E243" s="166" t="s">
        <v>291</v>
      </c>
      <c r="F243" s="166" t="s">
        <v>11</v>
      </c>
      <c r="G243" s="165" t="s">
        <v>12</v>
      </c>
      <c r="H243" s="165"/>
      <c r="I243" s="166"/>
    </row>
    <row r="244" ht="24.75" spans="1:9">
      <c r="A244" s="165">
        <v>678001</v>
      </c>
      <c r="B244" s="165">
        <v>238</v>
      </c>
      <c r="C244" s="166" t="s">
        <v>292</v>
      </c>
      <c r="D244" s="165"/>
      <c r="E244" s="166" t="s">
        <v>292</v>
      </c>
      <c r="F244" s="166" t="s">
        <v>11</v>
      </c>
      <c r="G244" s="165" t="s">
        <v>12</v>
      </c>
      <c r="H244" s="165"/>
      <c r="I244" s="166"/>
    </row>
    <row r="245" ht="24.75" spans="1:9">
      <c r="A245" s="165">
        <v>194001</v>
      </c>
      <c r="B245" s="165">
        <v>239</v>
      </c>
      <c r="C245" s="166" t="s">
        <v>293</v>
      </c>
      <c r="D245" s="165" t="s">
        <v>16</v>
      </c>
      <c r="E245" s="166" t="s">
        <v>294</v>
      </c>
      <c r="F245" s="166" t="s">
        <v>34</v>
      </c>
      <c r="G245" s="165" t="s">
        <v>12</v>
      </c>
      <c r="H245" s="165"/>
      <c r="I245" s="166"/>
    </row>
    <row r="246" ht="24.75" spans="1:9">
      <c r="A246" s="165">
        <v>701001</v>
      </c>
      <c r="B246" s="165">
        <v>240</v>
      </c>
      <c r="C246" s="166" t="s">
        <v>295</v>
      </c>
      <c r="D246" s="165"/>
      <c r="E246" s="166" t="s">
        <v>295</v>
      </c>
      <c r="F246" s="166" t="s">
        <v>296</v>
      </c>
      <c r="G246" s="165" t="s">
        <v>12</v>
      </c>
      <c r="H246" s="165"/>
      <c r="I246" s="166"/>
    </row>
    <row r="247" ht="24.75" spans="1:9">
      <c r="A247" s="165">
        <v>702001</v>
      </c>
      <c r="B247" s="165">
        <v>241</v>
      </c>
      <c r="C247" s="166" t="s">
        <v>297</v>
      </c>
      <c r="D247" s="165"/>
      <c r="E247" s="166" t="s">
        <v>297</v>
      </c>
      <c r="F247" s="166" t="s">
        <v>296</v>
      </c>
      <c r="G247" s="165" t="s">
        <v>12</v>
      </c>
      <c r="H247" s="165"/>
      <c r="I247" s="166"/>
    </row>
    <row r="248" ht="24.75" spans="1:9">
      <c r="A248" s="165">
        <v>703001</v>
      </c>
      <c r="B248" s="165">
        <v>242</v>
      </c>
      <c r="C248" s="166" t="s">
        <v>298</v>
      </c>
      <c r="D248" s="165"/>
      <c r="E248" s="166" t="s">
        <v>298</v>
      </c>
      <c r="F248" s="166" t="s">
        <v>296</v>
      </c>
      <c r="G248" s="165" t="s">
        <v>12</v>
      </c>
      <c r="H248" s="165"/>
      <c r="I248" s="166"/>
    </row>
    <row r="249" ht="24.75" spans="1:9">
      <c r="A249" s="165">
        <v>250062</v>
      </c>
      <c r="B249" s="165">
        <v>243</v>
      </c>
      <c r="C249" s="166" t="s">
        <v>299</v>
      </c>
      <c r="D249" s="165"/>
      <c r="E249" s="166" t="s">
        <v>299</v>
      </c>
      <c r="F249" s="166" t="s">
        <v>20</v>
      </c>
      <c r="G249" s="165" t="s">
        <v>175</v>
      </c>
      <c r="H249" s="165"/>
      <c r="I249" s="166"/>
    </row>
    <row r="250" ht="24.75" spans="1:9">
      <c r="A250" s="165">
        <v>250063</v>
      </c>
      <c r="B250" s="165">
        <v>244</v>
      </c>
      <c r="C250" s="166" t="s">
        <v>300</v>
      </c>
      <c r="D250" s="165"/>
      <c r="E250" s="166" t="s">
        <v>300</v>
      </c>
      <c r="F250" s="166" t="s">
        <v>20</v>
      </c>
      <c r="G250" s="165" t="s">
        <v>175</v>
      </c>
      <c r="H250" s="165"/>
      <c r="I250" s="166"/>
    </row>
    <row r="251" ht="24.75" spans="1:9">
      <c r="A251" s="165">
        <v>429001</v>
      </c>
      <c r="B251" s="165">
        <v>245</v>
      </c>
      <c r="C251" s="166" t="s">
        <v>301</v>
      </c>
      <c r="D251" s="165"/>
      <c r="E251" s="166" t="s">
        <v>301</v>
      </c>
      <c r="F251" s="166" t="s">
        <v>31</v>
      </c>
      <c r="G251" s="165" t="s">
        <v>12</v>
      </c>
      <c r="H251" s="165"/>
      <c r="I251" s="166"/>
    </row>
    <row r="252" ht="24.75" spans="1:9">
      <c r="A252" s="165">
        <v>145001</v>
      </c>
      <c r="B252" s="165">
        <v>246</v>
      </c>
      <c r="C252" s="166" t="s">
        <v>302</v>
      </c>
      <c r="D252" s="165"/>
      <c r="E252" s="166" t="s">
        <v>302</v>
      </c>
      <c r="F252" s="166" t="s">
        <v>11</v>
      </c>
      <c r="G252" s="165" t="s">
        <v>12</v>
      </c>
      <c r="H252" s="165"/>
      <c r="I252" s="166"/>
    </row>
    <row r="253" ht="24.75" spans="1:9">
      <c r="A253" s="165">
        <v>170001</v>
      </c>
      <c r="B253" s="165">
        <v>247</v>
      </c>
      <c r="C253" s="166" t="s">
        <v>303</v>
      </c>
      <c r="D253" s="165"/>
      <c r="E253" s="166" t="s">
        <v>303</v>
      </c>
      <c r="F253" s="166" t="s">
        <v>11</v>
      </c>
      <c r="G253" s="165" t="s">
        <v>12</v>
      </c>
      <c r="H253" s="165"/>
      <c r="I253" s="166"/>
    </row>
    <row r="254" ht="24.75" spans="1:9">
      <c r="A254" s="165">
        <v>171001</v>
      </c>
      <c r="B254" s="165">
        <v>248</v>
      </c>
      <c r="C254" s="166" t="s">
        <v>304</v>
      </c>
      <c r="D254" s="165"/>
      <c r="E254" s="166" t="s">
        <v>304</v>
      </c>
      <c r="F254" s="166" t="s">
        <v>11</v>
      </c>
      <c r="G254" s="165" t="s">
        <v>12</v>
      </c>
      <c r="H254" s="165"/>
      <c r="I254" s="166"/>
    </row>
    <row r="255" ht="24.75" spans="1:9">
      <c r="A255" s="165">
        <v>156001</v>
      </c>
      <c r="B255" s="165">
        <v>249</v>
      </c>
      <c r="C255" s="166" t="s">
        <v>305</v>
      </c>
      <c r="D255" s="165" t="s">
        <v>16</v>
      </c>
      <c r="E255" s="166" t="s">
        <v>306</v>
      </c>
      <c r="F255" s="166" t="s">
        <v>11</v>
      </c>
      <c r="G255" s="165" t="s">
        <v>12</v>
      </c>
      <c r="H255" s="165"/>
      <c r="I255" s="166"/>
    </row>
    <row r="256" ht="24.75" spans="1:9">
      <c r="A256" s="167">
        <v>177001</v>
      </c>
      <c r="B256" s="167">
        <v>250</v>
      </c>
      <c r="C256" s="168"/>
      <c r="D256" s="167"/>
      <c r="E256" s="168" t="s">
        <v>307</v>
      </c>
      <c r="F256" s="168" t="s">
        <v>11</v>
      </c>
      <c r="G256" s="167" t="s">
        <v>12</v>
      </c>
      <c r="H256" s="167"/>
      <c r="I256" s="168" t="s">
        <v>308</v>
      </c>
    </row>
    <row r="257" ht="24.75" spans="1:9">
      <c r="A257" s="167">
        <v>302001</v>
      </c>
      <c r="B257" s="167">
        <v>251</v>
      </c>
      <c r="C257" s="168"/>
      <c r="D257" s="167"/>
      <c r="E257" s="168" t="s">
        <v>309</v>
      </c>
      <c r="F257" s="168" t="s">
        <v>44</v>
      </c>
      <c r="G257" s="167" t="s">
        <v>12</v>
      </c>
      <c r="H257" s="167"/>
      <c r="I257" s="168" t="s">
        <v>308</v>
      </c>
    </row>
    <row r="258" ht="24.75" spans="1:9">
      <c r="A258" s="167">
        <v>313001</v>
      </c>
      <c r="B258" s="167">
        <v>252</v>
      </c>
      <c r="C258" s="168"/>
      <c r="D258" s="167"/>
      <c r="E258" s="168" t="s">
        <v>310</v>
      </c>
      <c r="F258" s="168" t="s">
        <v>44</v>
      </c>
      <c r="G258" s="167" t="s">
        <v>12</v>
      </c>
      <c r="H258" s="167"/>
      <c r="I258" s="168" t="s">
        <v>308</v>
      </c>
    </row>
  </sheetData>
  <mergeCells count="1">
    <mergeCell ref="A2:I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Q23"/>
  <sheetViews>
    <sheetView showGridLines="0" showZeros="0" tabSelected="1" workbookViewId="0">
      <selection activeCell="B11" sqref="B11"/>
    </sheetView>
  </sheetViews>
  <sheetFormatPr defaultColWidth="6.87619047619048" defaultRowHeight="20.1" customHeight="true"/>
  <cols>
    <col min="1" max="4" width="34.5047619047619" style="1" customWidth="true"/>
    <col min="5" max="6" width="6.75238095238095" style="1" customWidth="true"/>
    <col min="7" max="7" width="14.752380952381" style="1" customWidth="true"/>
    <col min="8" max="159" width="6.75238095238095" style="1" customWidth="true"/>
    <col min="160" max="16384" width="6.87619047619048" style="1"/>
  </cols>
  <sheetData>
    <row r="1" customHeight="true" spans="1:251">
      <c r="A1" s="2" t="s">
        <v>311</v>
      </c>
      <c r="B1" s="139"/>
      <c r="C1" s="140"/>
      <c r="D1" s="17"/>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140"/>
      <c r="AL1" s="140"/>
      <c r="AM1" s="140"/>
      <c r="AN1" s="140"/>
      <c r="AO1" s="140"/>
      <c r="AP1" s="140"/>
      <c r="AQ1" s="140"/>
      <c r="AR1" s="140"/>
      <c r="AS1" s="140"/>
      <c r="AT1" s="140"/>
      <c r="AU1" s="140"/>
      <c r="AV1" s="140"/>
      <c r="AW1" s="140"/>
      <c r="AX1" s="140"/>
      <c r="AY1" s="140"/>
      <c r="AZ1" s="140"/>
      <c r="BA1" s="140"/>
      <c r="BB1" s="140"/>
      <c r="BC1" s="140"/>
      <c r="BD1" s="140"/>
      <c r="BE1" s="140"/>
      <c r="BF1" s="140"/>
      <c r="BG1" s="140"/>
      <c r="BH1" s="140"/>
      <c r="BI1" s="140"/>
      <c r="BJ1" s="140"/>
      <c r="BK1" s="140"/>
      <c r="BL1" s="140"/>
      <c r="BM1" s="140"/>
      <c r="BN1" s="140"/>
      <c r="BO1" s="140"/>
      <c r="BP1" s="140"/>
      <c r="BQ1" s="140"/>
      <c r="BR1" s="140"/>
      <c r="BS1" s="140"/>
      <c r="BT1" s="140"/>
      <c r="BU1" s="140"/>
      <c r="BV1" s="140"/>
      <c r="BW1" s="140"/>
      <c r="BX1" s="140"/>
      <c r="BY1" s="140"/>
      <c r="BZ1" s="140"/>
      <c r="CA1" s="140"/>
      <c r="CB1" s="140"/>
      <c r="CC1" s="140"/>
      <c r="CD1" s="140"/>
      <c r="CE1" s="140"/>
      <c r="CF1" s="140"/>
      <c r="CG1" s="140"/>
      <c r="CH1" s="140"/>
      <c r="CI1" s="140"/>
      <c r="CJ1" s="140"/>
      <c r="CK1" s="140"/>
      <c r="CL1" s="140"/>
      <c r="CM1" s="140"/>
      <c r="CN1" s="140"/>
      <c r="CO1" s="140"/>
      <c r="CP1" s="140"/>
      <c r="CQ1" s="140"/>
      <c r="CR1" s="140"/>
      <c r="CS1" s="140"/>
      <c r="CT1" s="140"/>
      <c r="CU1" s="140"/>
      <c r="CV1" s="140"/>
      <c r="CW1" s="140"/>
      <c r="CX1" s="140"/>
      <c r="CY1" s="140"/>
      <c r="CZ1" s="140"/>
      <c r="DA1" s="140"/>
      <c r="DB1" s="140"/>
      <c r="DC1" s="140"/>
      <c r="DD1" s="140"/>
      <c r="DE1" s="140"/>
      <c r="DF1" s="140"/>
      <c r="DG1" s="140"/>
      <c r="DH1" s="140"/>
      <c r="DI1" s="140"/>
      <c r="DJ1" s="140"/>
      <c r="DK1" s="140"/>
      <c r="DL1" s="140"/>
      <c r="DM1" s="140"/>
      <c r="DN1" s="140"/>
      <c r="DO1" s="140"/>
      <c r="DP1" s="140"/>
      <c r="DQ1" s="140"/>
      <c r="DR1" s="140"/>
      <c r="DS1" s="140"/>
      <c r="DT1" s="140"/>
      <c r="DU1" s="140"/>
      <c r="DV1" s="140"/>
      <c r="DW1" s="140"/>
      <c r="DX1" s="140"/>
      <c r="DY1" s="140"/>
      <c r="DZ1" s="140"/>
      <c r="EA1" s="140"/>
      <c r="EB1" s="140"/>
      <c r="EC1" s="140"/>
      <c r="ED1" s="140"/>
      <c r="EE1" s="140"/>
      <c r="EF1" s="140"/>
      <c r="EG1" s="140"/>
      <c r="EH1" s="140"/>
      <c r="EI1" s="140"/>
      <c r="EJ1" s="140"/>
      <c r="EK1" s="140"/>
      <c r="EL1" s="140"/>
      <c r="EM1" s="140"/>
      <c r="EN1" s="140"/>
      <c r="EO1" s="140"/>
      <c r="EP1" s="140"/>
      <c r="EQ1" s="140"/>
      <c r="ER1" s="140"/>
      <c r="ES1" s="140"/>
      <c r="ET1" s="140"/>
      <c r="EU1" s="140"/>
      <c r="EV1" s="140"/>
      <c r="EW1" s="140"/>
      <c r="EX1" s="140"/>
      <c r="EY1" s="140"/>
      <c r="EZ1" s="140"/>
      <c r="FA1" s="140"/>
      <c r="FB1" s="140"/>
      <c r="FC1" s="140"/>
      <c r="FD1" s="54"/>
      <c r="FE1" s="54"/>
      <c r="FF1" s="54"/>
      <c r="FG1" s="54"/>
      <c r="FH1" s="54"/>
      <c r="FI1" s="54"/>
      <c r="FJ1" s="54"/>
      <c r="FK1" s="54"/>
      <c r="FL1" s="54"/>
      <c r="FM1" s="54"/>
      <c r="FN1" s="54"/>
      <c r="FO1" s="54"/>
      <c r="FP1" s="54"/>
      <c r="FQ1" s="54"/>
      <c r="FR1" s="54"/>
      <c r="FS1" s="54"/>
      <c r="FT1" s="54"/>
      <c r="FU1" s="54"/>
      <c r="FV1" s="54"/>
      <c r="FW1" s="54"/>
      <c r="FX1" s="54"/>
      <c r="FY1" s="54"/>
      <c r="FZ1" s="54"/>
      <c r="GA1" s="54"/>
      <c r="GB1" s="54"/>
      <c r="GC1" s="54"/>
      <c r="GD1" s="54"/>
      <c r="GE1" s="54"/>
      <c r="GF1" s="54"/>
      <c r="GG1" s="54"/>
      <c r="GH1" s="54"/>
      <c r="GI1" s="54"/>
      <c r="GJ1" s="54"/>
      <c r="GK1" s="54"/>
      <c r="GL1" s="54"/>
      <c r="GM1" s="54"/>
      <c r="GN1" s="54"/>
      <c r="GO1" s="54"/>
      <c r="GP1" s="54"/>
      <c r="GQ1" s="54"/>
      <c r="GR1" s="54"/>
      <c r="GS1" s="54"/>
      <c r="GT1" s="54"/>
      <c r="GU1" s="54"/>
      <c r="GV1" s="54"/>
      <c r="GW1" s="54"/>
      <c r="GX1" s="54"/>
      <c r="GY1" s="54"/>
      <c r="GZ1" s="54"/>
      <c r="HA1" s="54"/>
      <c r="HB1" s="54"/>
      <c r="HC1" s="54"/>
      <c r="HD1" s="54"/>
      <c r="HE1" s="54"/>
      <c r="HF1" s="54"/>
      <c r="HG1" s="54"/>
      <c r="HH1" s="54"/>
      <c r="HI1" s="54"/>
      <c r="HJ1" s="54"/>
      <c r="HK1" s="54"/>
      <c r="HL1" s="54"/>
      <c r="HM1" s="54"/>
      <c r="HN1" s="54"/>
      <c r="HO1" s="54"/>
      <c r="HP1" s="54"/>
      <c r="HQ1" s="54"/>
      <c r="HR1" s="54"/>
      <c r="HS1" s="54"/>
      <c r="HT1" s="54"/>
      <c r="HU1" s="54"/>
      <c r="HV1" s="54"/>
      <c r="HW1" s="54"/>
      <c r="HX1" s="54"/>
      <c r="HY1" s="54"/>
      <c r="HZ1" s="54"/>
      <c r="IA1" s="54"/>
      <c r="IB1" s="54"/>
      <c r="IC1" s="54"/>
      <c r="ID1" s="54"/>
      <c r="IE1" s="54"/>
      <c r="IF1" s="54"/>
      <c r="IG1" s="54"/>
      <c r="IH1" s="54"/>
      <c r="II1" s="54"/>
      <c r="IJ1" s="54"/>
      <c r="IK1" s="54"/>
      <c r="IL1" s="54"/>
      <c r="IM1" s="54"/>
      <c r="IN1" s="54"/>
      <c r="IO1" s="54"/>
      <c r="IP1" s="54"/>
      <c r="IQ1" s="54"/>
    </row>
    <row r="2" ht="33.75" customHeight="true" spans="1:251">
      <c r="A2" s="141" t="s">
        <v>312</v>
      </c>
      <c r="B2" s="142"/>
      <c r="C2" s="143"/>
      <c r="D2" s="142"/>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54"/>
      <c r="FE2" s="54"/>
      <c r="FF2" s="54"/>
      <c r="FG2" s="54"/>
      <c r="FH2" s="54"/>
      <c r="FI2" s="54"/>
      <c r="FJ2" s="54"/>
      <c r="FK2" s="54"/>
      <c r="FL2" s="54"/>
      <c r="FM2" s="54"/>
      <c r="FN2" s="54"/>
      <c r="FO2" s="54"/>
      <c r="FP2" s="54"/>
      <c r="FQ2" s="54"/>
      <c r="FR2" s="54"/>
      <c r="FS2" s="54"/>
      <c r="FT2" s="54"/>
      <c r="FU2" s="54"/>
      <c r="FV2" s="54"/>
      <c r="FW2" s="54"/>
      <c r="FX2" s="54"/>
      <c r="FY2" s="54"/>
      <c r="FZ2" s="54"/>
      <c r="GA2" s="54"/>
      <c r="GB2" s="54"/>
      <c r="GC2" s="54"/>
      <c r="GD2" s="54"/>
      <c r="GE2" s="54"/>
      <c r="GF2" s="54"/>
      <c r="GG2" s="54"/>
      <c r="GH2" s="54"/>
      <c r="GI2" s="54"/>
      <c r="GJ2" s="54"/>
      <c r="GK2" s="54"/>
      <c r="GL2" s="54"/>
      <c r="GM2" s="54"/>
      <c r="GN2" s="54"/>
      <c r="GO2" s="54"/>
      <c r="GP2" s="54"/>
      <c r="GQ2" s="54"/>
      <c r="GR2" s="54"/>
      <c r="GS2" s="54"/>
      <c r="GT2" s="54"/>
      <c r="GU2" s="54"/>
      <c r="GV2" s="54"/>
      <c r="GW2" s="54"/>
      <c r="GX2" s="54"/>
      <c r="GY2" s="54"/>
      <c r="GZ2" s="54"/>
      <c r="HA2" s="54"/>
      <c r="HB2" s="54"/>
      <c r="HC2" s="54"/>
      <c r="HD2" s="54"/>
      <c r="HE2" s="54"/>
      <c r="HF2" s="54"/>
      <c r="HG2" s="54"/>
      <c r="HH2" s="54"/>
      <c r="HI2" s="54"/>
      <c r="HJ2" s="54"/>
      <c r="HK2" s="54"/>
      <c r="HL2" s="54"/>
      <c r="HM2" s="54"/>
      <c r="HN2" s="54"/>
      <c r="HO2" s="54"/>
      <c r="HP2" s="54"/>
      <c r="HQ2" s="54"/>
      <c r="HR2" s="54"/>
      <c r="HS2" s="54"/>
      <c r="HT2" s="54"/>
      <c r="HU2" s="54"/>
      <c r="HV2" s="54"/>
      <c r="HW2" s="54"/>
      <c r="HX2" s="54"/>
      <c r="HY2" s="54"/>
      <c r="HZ2" s="54"/>
      <c r="IA2" s="54"/>
      <c r="IB2" s="54"/>
      <c r="IC2" s="54"/>
      <c r="ID2" s="54"/>
      <c r="IE2" s="54"/>
      <c r="IF2" s="54"/>
      <c r="IG2" s="54"/>
      <c r="IH2" s="54"/>
      <c r="II2" s="54"/>
      <c r="IJ2" s="54"/>
      <c r="IK2" s="54"/>
      <c r="IL2" s="54"/>
      <c r="IM2" s="54"/>
      <c r="IN2" s="54"/>
      <c r="IO2" s="54"/>
      <c r="IP2" s="54"/>
      <c r="IQ2" s="54"/>
    </row>
    <row r="3" customHeight="true" spans="1:251">
      <c r="A3" s="142"/>
      <c r="B3" s="142"/>
      <c r="C3" s="143"/>
      <c r="D3" s="142"/>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54"/>
      <c r="FE3" s="54"/>
      <c r="FF3" s="54"/>
      <c r="FG3" s="54"/>
      <c r="FH3" s="54"/>
      <c r="FI3" s="54"/>
      <c r="FJ3" s="54"/>
      <c r="FK3" s="54"/>
      <c r="FL3" s="54"/>
      <c r="FM3" s="54"/>
      <c r="FN3" s="54"/>
      <c r="FO3" s="54"/>
      <c r="FP3" s="54"/>
      <c r="FQ3" s="54"/>
      <c r="FR3" s="54"/>
      <c r="FS3" s="54"/>
      <c r="FT3" s="54"/>
      <c r="FU3" s="54"/>
      <c r="FV3" s="54"/>
      <c r="FW3" s="54"/>
      <c r="FX3" s="54"/>
      <c r="FY3" s="54"/>
      <c r="FZ3" s="54"/>
      <c r="GA3" s="54"/>
      <c r="GB3" s="54"/>
      <c r="GC3" s="54"/>
      <c r="GD3" s="54"/>
      <c r="GE3" s="54"/>
      <c r="GF3" s="54"/>
      <c r="GG3" s="54"/>
      <c r="GH3" s="54"/>
      <c r="GI3" s="54"/>
      <c r="GJ3" s="54"/>
      <c r="GK3" s="54"/>
      <c r="GL3" s="54"/>
      <c r="GM3" s="54"/>
      <c r="GN3" s="54"/>
      <c r="GO3" s="54"/>
      <c r="GP3" s="54"/>
      <c r="GQ3" s="54"/>
      <c r="GR3" s="54"/>
      <c r="GS3" s="54"/>
      <c r="GT3" s="54"/>
      <c r="GU3" s="54"/>
      <c r="GV3" s="54"/>
      <c r="GW3" s="54"/>
      <c r="GX3" s="54"/>
      <c r="GY3" s="54"/>
      <c r="GZ3" s="54"/>
      <c r="HA3" s="54"/>
      <c r="HB3" s="54"/>
      <c r="HC3" s="54"/>
      <c r="HD3" s="54"/>
      <c r="HE3" s="54"/>
      <c r="HF3" s="54"/>
      <c r="HG3" s="54"/>
      <c r="HH3" s="54"/>
      <c r="HI3" s="54"/>
      <c r="HJ3" s="54"/>
      <c r="HK3" s="54"/>
      <c r="HL3" s="54"/>
      <c r="HM3" s="54"/>
      <c r="HN3" s="54"/>
      <c r="HO3" s="54"/>
      <c r="HP3" s="54"/>
      <c r="HQ3" s="54"/>
      <c r="HR3" s="54"/>
      <c r="HS3" s="54"/>
      <c r="HT3" s="54"/>
      <c r="HU3" s="54"/>
      <c r="HV3" s="54"/>
      <c r="HW3" s="54"/>
      <c r="HX3" s="54"/>
      <c r="HY3" s="54"/>
      <c r="HZ3" s="54"/>
      <c r="IA3" s="54"/>
      <c r="IB3" s="54"/>
      <c r="IC3" s="54"/>
      <c r="ID3" s="54"/>
      <c r="IE3" s="54"/>
      <c r="IF3" s="54"/>
      <c r="IG3" s="54"/>
      <c r="IH3" s="54"/>
      <c r="II3" s="54"/>
      <c r="IJ3" s="54"/>
      <c r="IK3" s="54"/>
      <c r="IL3" s="54"/>
      <c r="IM3" s="54"/>
      <c r="IN3" s="54"/>
      <c r="IO3" s="54"/>
      <c r="IP3" s="54"/>
      <c r="IQ3" s="54"/>
    </row>
    <row r="4" ht="30.75" customHeight="true" spans="1:251">
      <c r="A4" s="43"/>
      <c r="B4" s="144"/>
      <c r="C4" s="145"/>
      <c r="D4" s="34" t="s">
        <v>313</v>
      </c>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54"/>
      <c r="FE4" s="54"/>
      <c r="FF4" s="54"/>
      <c r="FG4" s="54"/>
      <c r="FH4" s="54"/>
      <c r="FI4" s="54"/>
      <c r="FJ4" s="54"/>
      <c r="FK4" s="54"/>
      <c r="FL4" s="54"/>
      <c r="FM4" s="54"/>
      <c r="FN4" s="54"/>
      <c r="FO4" s="54"/>
      <c r="FP4" s="54"/>
      <c r="FQ4" s="54"/>
      <c r="FR4" s="54"/>
      <c r="FS4" s="54"/>
      <c r="FT4" s="54"/>
      <c r="FU4" s="54"/>
      <c r="FV4" s="54"/>
      <c r="FW4" s="54"/>
      <c r="FX4" s="54"/>
      <c r="FY4" s="54"/>
      <c r="FZ4" s="54"/>
      <c r="GA4" s="54"/>
      <c r="GB4" s="54"/>
      <c r="GC4" s="54"/>
      <c r="GD4" s="54"/>
      <c r="GE4" s="54"/>
      <c r="GF4" s="54"/>
      <c r="GG4" s="54"/>
      <c r="GH4" s="54"/>
      <c r="GI4" s="54"/>
      <c r="GJ4" s="54"/>
      <c r="GK4" s="54"/>
      <c r="GL4" s="54"/>
      <c r="GM4" s="54"/>
      <c r="GN4" s="54"/>
      <c r="GO4" s="54"/>
      <c r="GP4" s="54"/>
      <c r="GQ4" s="54"/>
      <c r="GR4" s="54"/>
      <c r="GS4" s="54"/>
      <c r="GT4" s="54"/>
      <c r="GU4" s="54"/>
      <c r="GV4" s="54"/>
      <c r="GW4" s="54"/>
      <c r="GX4" s="54"/>
      <c r="GY4" s="54"/>
      <c r="GZ4" s="54"/>
      <c r="HA4" s="54"/>
      <c r="HB4" s="54"/>
      <c r="HC4" s="54"/>
      <c r="HD4" s="54"/>
      <c r="HE4" s="54"/>
      <c r="HF4" s="54"/>
      <c r="HG4" s="54"/>
      <c r="HH4" s="54"/>
      <c r="HI4" s="54"/>
      <c r="HJ4" s="54"/>
      <c r="HK4" s="54"/>
      <c r="HL4" s="54"/>
      <c r="HM4" s="54"/>
      <c r="HN4" s="54"/>
      <c r="HO4" s="54"/>
      <c r="HP4" s="54"/>
      <c r="HQ4" s="54"/>
      <c r="HR4" s="54"/>
      <c r="HS4" s="54"/>
      <c r="HT4" s="54"/>
      <c r="HU4" s="54"/>
      <c r="HV4" s="54"/>
      <c r="HW4" s="54"/>
      <c r="HX4" s="54"/>
      <c r="HY4" s="54"/>
      <c r="HZ4" s="54"/>
      <c r="IA4" s="54"/>
      <c r="IB4" s="54"/>
      <c r="IC4" s="54"/>
      <c r="ID4" s="54"/>
      <c r="IE4" s="54"/>
      <c r="IF4" s="54"/>
      <c r="IG4" s="54"/>
      <c r="IH4" s="54"/>
      <c r="II4" s="54"/>
      <c r="IJ4" s="54"/>
      <c r="IK4" s="54"/>
      <c r="IL4" s="54"/>
      <c r="IM4" s="54"/>
      <c r="IN4" s="54"/>
      <c r="IO4" s="54"/>
      <c r="IP4" s="54"/>
      <c r="IQ4" s="54"/>
    </row>
    <row r="5" ht="23.25" customHeight="true" spans="1:251">
      <c r="A5" s="7" t="s">
        <v>314</v>
      </c>
      <c r="B5" s="7"/>
      <c r="C5" s="7" t="s">
        <v>315</v>
      </c>
      <c r="D5" s="7"/>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c r="DN5" s="140"/>
      <c r="DO5" s="140"/>
      <c r="DP5" s="140"/>
      <c r="DQ5" s="140"/>
      <c r="DR5" s="140"/>
      <c r="DS5" s="140"/>
      <c r="DT5" s="140"/>
      <c r="DU5" s="140"/>
      <c r="DV5" s="140"/>
      <c r="DW5" s="140"/>
      <c r="DX5" s="140"/>
      <c r="DY5" s="140"/>
      <c r="DZ5" s="140"/>
      <c r="EA5" s="140"/>
      <c r="EB5" s="140"/>
      <c r="EC5" s="140"/>
      <c r="ED5" s="140"/>
      <c r="EE5" s="140"/>
      <c r="EF5" s="140"/>
      <c r="EG5" s="140"/>
      <c r="EH5" s="140"/>
      <c r="EI5" s="140"/>
      <c r="EJ5" s="140"/>
      <c r="EK5" s="140"/>
      <c r="EL5" s="140"/>
      <c r="EM5" s="140"/>
      <c r="EN5" s="140"/>
      <c r="EO5" s="140"/>
      <c r="EP5" s="140"/>
      <c r="EQ5" s="140"/>
      <c r="ER5" s="140"/>
      <c r="ES5" s="140"/>
      <c r="ET5" s="140"/>
      <c r="EU5" s="140"/>
      <c r="EV5" s="140"/>
      <c r="EW5" s="140"/>
      <c r="EX5" s="140"/>
      <c r="EY5" s="140"/>
      <c r="EZ5" s="140"/>
      <c r="FA5" s="140"/>
      <c r="FB5" s="140"/>
      <c r="FC5" s="140"/>
      <c r="FD5" s="54"/>
      <c r="FE5" s="54"/>
      <c r="FF5" s="54"/>
      <c r="FG5" s="54"/>
      <c r="FH5" s="54"/>
      <c r="FI5" s="54"/>
      <c r="FJ5" s="54"/>
      <c r="FK5" s="54"/>
      <c r="FL5" s="54"/>
      <c r="FM5" s="54"/>
      <c r="FN5" s="54"/>
      <c r="FO5" s="54"/>
      <c r="FP5" s="54"/>
      <c r="FQ5" s="54"/>
      <c r="FR5" s="54"/>
      <c r="FS5" s="54"/>
      <c r="FT5" s="54"/>
      <c r="FU5" s="54"/>
      <c r="FV5" s="54"/>
      <c r="FW5" s="54"/>
      <c r="FX5" s="54"/>
      <c r="FY5" s="54"/>
      <c r="FZ5" s="54"/>
      <c r="GA5" s="54"/>
      <c r="GB5" s="54"/>
      <c r="GC5" s="54"/>
      <c r="GD5" s="54"/>
      <c r="GE5" s="54"/>
      <c r="GF5" s="54"/>
      <c r="GG5" s="54"/>
      <c r="GH5" s="54"/>
      <c r="GI5" s="54"/>
      <c r="GJ5" s="54"/>
      <c r="GK5" s="54"/>
      <c r="GL5" s="54"/>
      <c r="GM5" s="54"/>
      <c r="GN5" s="54"/>
      <c r="GO5" s="54"/>
      <c r="GP5" s="54"/>
      <c r="GQ5" s="54"/>
      <c r="GR5" s="54"/>
      <c r="GS5" s="54"/>
      <c r="GT5" s="54"/>
      <c r="GU5" s="54"/>
      <c r="GV5" s="54"/>
      <c r="GW5" s="54"/>
      <c r="GX5" s="54"/>
      <c r="GY5" s="54"/>
      <c r="GZ5" s="54"/>
      <c r="HA5" s="54"/>
      <c r="HB5" s="54"/>
      <c r="HC5" s="54"/>
      <c r="HD5" s="54"/>
      <c r="HE5" s="54"/>
      <c r="HF5" s="54"/>
      <c r="HG5" s="54"/>
      <c r="HH5" s="54"/>
      <c r="HI5" s="54"/>
      <c r="HJ5" s="54"/>
      <c r="HK5" s="54"/>
      <c r="HL5" s="54"/>
      <c r="HM5" s="54"/>
      <c r="HN5" s="54"/>
      <c r="HO5" s="54"/>
      <c r="HP5" s="54"/>
      <c r="HQ5" s="54"/>
      <c r="HR5" s="54"/>
      <c r="HS5" s="54"/>
      <c r="HT5" s="54"/>
      <c r="HU5" s="54"/>
      <c r="HV5" s="54"/>
      <c r="HW5" s="54"/>
      <c r="HX5" s="54"/>
      <c r="HY5" s="54"/>
      <c r="HZ5" s="54"/>
      <c r="IA5" s="54"/>
      <c r="IB5" s="54"/>
      <c r="IC5" s="54"/>
      <c r="ID5" s="54"/>
      <c r="IE5" s="54"/>
      <c r="IF5" s="54"/>
      <c r="IG5" s="54"/>
      <c r="IH5" s="54"/>
      <c r="II5" s="54"/>
      <c r="IJ5" s="54"/>
      <c r="IK5" s="54"/>
      <c r="IL5" s="54"/>
      <c r="IM5" s="54"/>
      <c r="IN5" s="54"/>
      <c r="IO5" s="54"/>
      <c r="IP5" s="54"/>
      <c r="IQ5" s="54"/>
    </row>
    <row r="6" ht="24" customHeight="true" spans="1:251">
      <c r="A6" s="21" t="s">
        <v>316</v>
      </c>
      <c r="B6" s="146" t="s">
        <v>317</v>
      </c>
      <c r="C6" s="21" t="s">
        <v>316</v>
      </c>
      <c r="D6" s="21" t="s">
        <v>317</v>
      </c>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c r="DN6" s="140"/>
      <c r="DO6" s="140"/>
      <c r="DP6" s="140"/>
      <c r="DQ6" s="140"/>
      <c r="DR6" s="140"/>
      <c r="DS6" s="140"/>
      <c r="DT6" s="140"/>
      <c r="DU6" s="140"/>
      <c r="DV6" s="140"/>
      <c r="DW6" s="140"/>
      <c r="DX6" s="140"/>
      <c r="DY6" s="140"/>
      <c r="DZ6" s="140"/>
      <c r="EA6" s="140"/>
      <c r="EB6" s="140"/>
      <c r="EC6" s="140"/>
      <c r="ED6" s="140"/>
      <c r="EE6" s="140"/>
      <c r="EF6" s="140"/>
      <c r="EG6" s="140"/>
      <c r="EH6" s="140"/>
      <c r="EI6" s="140"/>
      <c r="EJ6" s="140"/>
      <c r="EK6" s="140"/>
      <c r="EL6" s="140"/>
      <c r="EM6" s="140"/>
      <c r="EN6" s="140"/>
      <c r="EO6" s="140"/>
      <c r="EP6" s="140"/>
      <c r="EQ6" s="140"/>
      <c r="ER6" s="140"/>
      <c r="ES6" s="140"/>
      <c r="ET6" s="140"/>
      <c r="EU6" s="140"/>
      <c r="EV6" s="140"/>
      <c r="EW6" s="140"/>
      <c r="EX6" s="140"/>
      <c r="EY6" s="140"/>
      <c r="EZ6" s="140"/>
      <c r="FA6" s="140"/>
      <c r="FB6" s="140"/>
      <c r="FC6" s="140"/>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row>
    <row r="7" customHeight="true" spans="1:251">
      <c r="A7" s="147" t="s">
        <v>318</v>
      </c>
      <c r="B7" s="148">
        <v>1950.6587</v>
      </c>
      <c r="C7" s="149" t="s">
        <v>319</v>
      </c>
      <c r="D7" s="106">
        <v>101.054616</v>
      </c>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0"/>
      <c r="DU7" s="140"/>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54"/>
      <c r="FE7" s="54"/>
      <c r="FF7" s="54"/>
      <c r="FG7" s="54"/>
      <c r="FH7" s="54"/>
      <c r="FI7" s="54"/>
      <c r="FJ7" s="54"/>
      <c r="FK7" s="54"/>
      <c r="FL7" s="54"/>
      <c r="FM7" s="54"/>
      <c r="FN7" s="54"/>
      <c r="FO7" s="54"/>
      <c r="FP7" s="54"/>
      <c r="FQ7" s="54"/>
      <c r="FR7" s="54"/>
      <c r="FS7" s="54"/>
      <c r="FT7" s="54"/>
      <c r="FU7" s="54"/>
      <c r="FV7" s="54"/>
      <c r="FW7" s="54"/>
      <c r="FX7" s="54"/>
      <c r="FY7" s="54"/>
      <c r="FZ7" s="54"/>
      <c r="GA7" s="54"/>
      <c r="GB7" s="54"/>
      <c r="GC7" s="54"/>
      <c r="GD7" s="54"/>
      <c r="GE7" s="54"/>
      <c r="GF7" s="54"/>
      <c r="GG7" s="54"/>
      <c r="GH7" s="54"/>
      <c r="GI7" s="54"/>
      <c r="GJ7" s="54"/>
      <c r="GK7" s="54"/>
      <c r="GL7" s="54"/>
      <c r="GM7" s="54"/>
      <c r="GN7" s="54"/>
      <c r="GO7" s="54"/>
      <c r="GP7" s="54"/>
      <c r="GQ7" s="54"/>
      <c r="GR7" s="54"/>
      <c r="GS7" s="54"/>
      <c r="GT7" s="54"/>
      <c r="GU7" s="54"/>
      <c r="GV7" s="54"/>
      <c r="GW7" s="54"/>
      <c r="GX7" s="54"/>
      <c r="GY7" s="54"/>
      <c r="GZ7" s="54"/>
      <c r="HA7" s="54"/>
      <c r="HB7" s="54"/>
      <c r="HC7" s="54"/>
      <c r="HD7" s="54"/>
      <c r="HE7" s="54"/>
      <c r="HF7" s="54"/>
      <c r="HG7" s="54"/>
      <c r="HH7" s="54"/>
      <c r="HI7" s="54"/>
      <c r="HJ7" s="54"/>
      <c r="HK7" s="54"/>
      <c r="HL7" s="54"/>
      <c r="HM7" s="54"/>
      <c r="HN7" s="54"/>
      <c r="HO7" s="54"/>
      <c r="HP7" s="54"/>
      <c r="HQ7" s="54"/>
      <c r="HR7" s="54"/>
      <c r="HS7" s="54"/>
      <c r="HT7" s="54"/>
      <c r="HU7" s="54"/>
      <c r="HV7" s="54"/>
      <c r="HW7" s="54"/>
      <c r="HX7" s="54"/>
      <c r="HY7" s="54"/>
      <c r="HZ7" s="54"/>
      <c r="IA7" s="54"/>
      <c r="IB7" s="54"/>
      <c r="IC7" s="54"/>
      <c r="ID7" s="54"/>
      <c r="IE7" s="54"/>
      <c r="IF7" s="54"/>
      <c r="IG7" s="54"/>
      <c r="IH7" s="54"/>
      <c r="II7" s="54"/>
      <c r="IJ7" s="54"/>
      <c r="IK7" s="54"/>
      <c r="IL7" s="54"/>
      <c r="IM7" s="54"/>
      <c r="IN7" s="54"/>
      <c r="IO7" s="54"/>
      <c r="IP7" s="54"/>
      <c r="IQ7" s="54"/>
    </row>
    <row r="8" customHeight="true" spans="1:251">
      <c r="A8" s="150" t="s">
        <v>320</v>
      </c>
      <c r="B8" s="14"/>
      <c r="C8" s="94" t="s">
        <v>321</v>
      </c>
      <c r="D8" s="107">
        <v>2.0406</v>
      </c>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0"/>
      <c r="EG8" s="140"/>
      <c r="EH8" s="140"/>
      <c r="EI8" s="140"/>
      <c r="EJ8" s="140"/>
      <c r="EK8" s="140"/>
      <c r="EL8" s="140"/>
      <c r="EM8" s="140"/>
      <c r="EN8" s="140"/>
      <c r="EO8" s="140"/>
      <c r="EP8" s="140"/>
      <c r="EQ8" s="140"/>
      <c r="ER8" s="140"/>
      <c r="ES8" s="140"/>
      <c r="ET8" s="140"/>
      <c r="EU8" s="140"/>
      <c r="EV8" s="140"/>
      <c r="EW8" s="140"/>
      <c r="EX8" s="140"/>
      <c r="EY8" s="140"/>
      <c r="EZ8" s="140"/>
      <c r="FA8" s="140"/>
      <c r="FB8" s="140"/>
      <c r="FC8" s="140"/>
      <c r="FD8" s="54"/>
      <c r="FE8" s="54"/>
      <c r="FF8" s="54"/>
      <c r="FG8" s="54"/>
      <c r="FH8" s="54"/>
      <c r="FI8" s="54"/>
      <c r="FJ8" s="54"/>
      <c r="FK8" s="54"/>
      <c r="FL8" s="54"/>
      <c r="FM8" s="54"/>
      <c r="FN8" s="54"/>
      <c r="FO8" s="54"/>
      <c r="FP8" s="54"/>
      <c r="FQ8" s="54"/>
      <c r="FR8" s="54"/>
      <c r="FS8" s="54"/>
      <c r="FT8" s="54"/>
      <c r="FU8" s="54"/>
      <c r="FV8" s="54"/>
      <c r="FW8" s="54"/>
      <c r="FX8" s="54"/>
      <c r="FY8" s="54"/>
      <c r="FZ8" s="54"/>
      <c r="GA8" s="54"/>
      <c r="GB8" s="54"/>
      <c r="GC8" s="54"/>
      <c r="GD8" s="54"/>
      <c r="GE8" s="54"/>
      <c r="GF8" s="54"/>
      <c r="GG8" s="54"/>
      <c r="GH8" s="54"/>
      <c r="GI8" s="54"/>
      <c r="GJ8" s="54"/>
      <c r="GK8" s="54"/>
      <c r="GL8" s="54"/>
      <c r="GM8" s="54"/>
      <c r="GN8" s="54"/>
      <c r="GO8" s="54"/>
      <c r="GP8" s="54"/>
      <c r="GQ8" s="54"/>
      <c r="GR8" s="54"/>
      <c r="GS8" s="54"/>
      <c r="GT8" s="54"/>
      <c r="GU8" s="54"/>
      <c r="GV8" s="54"/>
      <c r="GW8" s="54"/>
      <c r="GX8" s="54"/>
      <c r="GY8" s="54"/>
      <c r="GZ8" s="54"/>
      <c r="HA8" s="54"/>
      <c r="HB8" s="54"/>
      <c r="HC8" s="54"/>
      <c r="HD8" s="54"/>
      <c r="HE8" s="54"/>
      <c r="HF8" s="54"/>
      <c r="HG8" s="54"/>
      <c r="HH8" s="54"/>
      <c r="HI8" s="54"/>
      <c r="HJ8" s="54"/>
      <c r="HK8" s="54"/>
      <c r="HL8" s="54"/>
      <c r="HM8" s="54"/>
      <c r="HN8" s="54"/>
      <c r="HO8" s="54"/>
      <c r="HP8" s="54"/>
      <c r="HQ8" s="54"/>
      <c r="HR8" s="54"/>
      <c r="HS8" s="54"/>
      <c r="HT8" s="54"/>
      <c r="HU8" s="54"/>
      <c r="HV8" s="54"/>
      <c r="HW8" s="54"/>
      <c r="HX8" s="54"/>
      <c r="HY8" s="54"/>
      <c r="HZ8" s="54"/>
      <c r="IA8" s="54"/>
      <c r="IB8" s="54"/>
      <c r="IC8" s="54"/>
      <c r="ID8" s="54"/>
      <c r="IE8" s="54"/>
      <c r="IF8" s="54"/>
      <c r="IG8" s="54"/>
      <c r="IH8" s="54"/>
      <c r="II8" s="54"/>
      <c r="IJ8" s="54"/>
      <c r="IK8" s="54"/>
      <c r="IL8" s="54"/>
      <c r="IM8" s="54"/>
      <c r="IN8" s="54"/>
      <c r="IO8" s="54"/>
      <c r="IP8" s="54"/>
      <c r="IQ8" s="54"/>
    </row>
    <row r="9" customHeight="true" spans="1:251">
      <c r="A9" s="151" t="s">
        <v>322</v>
      </c>
      <c r="B9" s="148"/>
      <c r="C9" s="94" t="s">
        <v>323</v>
      </c>
      <c r="D9" s="107">
        <v>195.4684</v>
      </c>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0"/>
      <c r="DU9" s="140"/>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54"/>
      <c r="FE9" s="54"/>
      <c r="FF9" s="54"/>
      <c r="FG9" s="54"/>
      <c r="FH9" s="54"/>
      <c r="FI9" s="54"/>
      <c r="FJ9" s="54"/>
      <c r="FK9" s="54"/>
      <c r="FL9" s="54"/>
      <c r="FM9" s="54"/>
      <c r="FN9" s="54"/>
      <c r="FO9" s="54"/>
      <c r="FP9" s="54"/>
      <c r="FQ9" s="54"/>
      <c r="FR9" s="54"/>
      <c r="FS9" s="54"/>
      <c r="FT9" s="54"/>
      <c r="FU9" s="54"/>
      <c r="FV9" s="54"/>
      <c r="FW9" s="54"/>
      <c r="FX9" s="54"/>
      <c r="FY9" s="54"/>
      <c r="FZ9" s="54"/>
      <c r="GA9" s="54"/>
      <c r="GB9" s="54"/>
      <c r="GC9" s="54"/>
      <c r="GD9" s="54"/>
      <c r="GE9" s="54"/>
      <c r="GF9" s="54"/>
      <c r="GG9" s="54"/>
      <c r="GH9" s="54"/>
      <c r="GI9" s="54"/>
      <c r="GJ9" s="54"/>
      <c r="GK9" s="54"/>
      <c r="GL9" s="54"/>
      <c r="GM9" s="54"/>
      <c r="GN9" s="54"/>
      <c r="GO9" s="54"/>
      <c r="GP9" s="54"/>
      <c r="GQ9" s="54"/>
      <c r="GR9" s="54"/>
      <c r="GS9" s="54"/>
      <c r="GT9" s="54"/>
      <c r="GU9" s="54"/>
      <c r="GV9" s="54"/>
      <c r="GW9" s="54"/>
      <c r="GX9" s="54"/>
      <c r="GY9" s="54"/>
      <c r="GZ9" s="54"/>
      <c r="HA9" s="54"/>
      <c r="HB9" s="54"/>
      <c r="HC9" s="54"/>
      <c r="HD9" s="54"/>
      <c r="HE9" s="54"/>
      <c r="HF9" s="54"/>
      <c r="HG9" s="54"/>
      <c r="HH9" s="54"/>
      <c r="HI9" s="54"/>
      <c r="HJ9" s="54"/>
      <c r="HK9" s="54"/>
      <c r="HL9" s="54"/>
      <c r="HM9" s="54"/>
      <c r="HN9" s="54"/>
      <c r="HO9" s="54"/>
      <c r="HP9" s="54"/>
      <c r="HQ9" s="54"/>
      <c r="HR9" s="54"/>
      <c r="HS9" s="54"/>
      <c r="HT9" s="54"/>
      <c r="HU9" s="54"/>
      <c r="HV9" s="54"/>
      <c r="HW9" s="54"/>
      <c r="HX9" s="54"/>
      <c r="HY9" s="54"/>
      <c r="HZ9" s="54"/>
      <c r="IA9" s="54"/>
      <c r="IB9" s="54"/>
      <c r="IC9" s="54"/>
      <c r="ID9" s="54"/>
      <c r="IE9" s="54"/>
      <c r="IF9" s="54"/>
      <c r="IG9" s="54"/>
      <c r="IH9" s="54"/>
      <c r="II9" s="54"/>
      <c r="IJ9" s="54"/>
      <c r="IK9" s="54"/>
      <c r="IL9" s="54"/>
      <c r="IM9" s="54"/>
      <c r="IN9" s="54"/>
      <c r="IO9" s="54"/>
      <c r="IP9" s="54"/>
      <c r="IQ9" s="54"/>
    </row>
    <row r="10" customHeight="true" spans="1:251">
      <c r="A10" s="152" t="s">
        <v>324</v>
      </c>
      <c r="B10" s="153"/>
      <c r="C10" s="94" t="s">
        <v>325</v>
      </c>
      <c r="D10" s="107">
        <v>60.3566</v>
      </c>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0"/>
      <c r="EG10" s="140"/>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54"/>
      <c r="FE10" s="54"/>
      <c r="FF10" s="54"/>
      <c r="FG10" s="54"/>
      <c r="FH10" s="54"/>
      <c r="FI10" s="54"/>
      <c r="FJ10" s="54"/>
      <c r="FK10" s="54"/>
      <c r="FL10" s="54"/>
      <c r="FM10" s="54"/>
      <c r="FN10" s="54"/>
      <c r="FO10" s="54"/>
      <c r="FP10" s="54"/>
      <c r="FQ10" s="54"/>
      <c r="FR10" s="54"/>
      <c r="FS10" s="54"/>
      <c r="FT10" s="54"/>
      <c r="FU10" s="54"/>
      <c r="FV10" s="54"/>
      <c r="FW10" s="54"/>
      <c r="FX10" s="54"/>
      <c r="FY10" s="54"/>
      <c r="FZ10" s="54"/>
      <c r="GA10" s="54"/>
      <c r="GB10" s="54"/>
      <c r="GC10" s="54"/>
      <c r="GD10" s="54"/>
      <c r="GE10" s="54"/>
      <c r="GF10" s="54"/>
      <c r="GG10" s="54"/>
      <c r="GH10" s="54"/>
      <c r="GI10" s="54"/>
      <c r="GJ10" s="54"/>
      <c r="GK10" s="54"/>
      <c r="GL10" s="54"/>
      <c r="GM10" s="54"/>
      <c r="GN10" s="54"/>
      <c r="GO10" s="54"/>
      <c r="GP10" s="54"/>
      <c r="GQ10" s="54"/>
      <c r="GR10" s="54"/>
      <c r="GS10" s="54"/>
      <c r="GT10" s="54"/>
      <c r="GU10" s="54"/>
      <c r="GV10" s="54"/>
      <c r="GW10" s="54"/>
      <c r="GX10" s="54"/>
      <c r="GY10" s="54"/>
      <c r="GZ10" s="54"/>
      <c r="HA10" s="54"/>
      <c r="HB10" s="54"/>
      <c r="HC10" s="54"/>
      <c r="HD10" s="54"/>
      <c r="HE10" s="54"/>
      <c r="HF10" s="54"/>
      <c r="HG10" s="54"/>
      <c r="HH10" s="54"/>
      <c r="HI10" s="54"/>
      <c r="HJ10" s="54"/>
      <c r="HK10" s="54"/>
      <c r="HL10" s="54"/>
      <c r="HM10" s="54"/>
      <c r="HN10" s="54"/>
      <c r="HO10" s="54"/>
      <c r="HP10" s="54"/>
      <c r="HQ10" s="54"/>
      <c r="HR10" s="54"/>
      <c r="HS10" s="54"/>
      <c r="HT10" s="54"/>
      <c r="HU10" s="54"/>
      <c r="HV10" s="54"/>
      <c r="HW10" s="54"/>
      <c r="HX10" s="54"/>
      <c r="HY10" s="54"/>
      <c r="HZ10" s="54"/>
      <c r="IA10" s="54"/>
      <c r="IB10" s="54"/>
      <c r="IC10" s="54"/>
      <c r="ID10" s="54"/>
      <c r="IE10" s="54"/>
      <c r="IF10" s="54"/>
      <c r="IG10" s="54"/>
      <c r="IH10" s="54"/>
      <c r="II10" s="54"/>
      <c r="IJ10" s="54"/>
      <c r="IK10" s="54"/>
      <c r="IL10" s="54"/>
      <c r="IM10" s="54"/>
      <c r="IN10" s="54"/>
      <c r="IO10" s="54"/>
      <c r="IP10" s="54"/>
      <c r="IQ10" s="54"/>
    </row>
    <row r="11" customHeight="true" spans="1:251">
      <c r="A11" s="152" t="s">
        <v>326</v>
      </c>
      <c r="B11" s="153"/>
      <c r="C11" s="94" t="s">
        <v>327</v>
      </c>
      <c r="D11" s="107">
        <v>2942.620176</v>
      </c>
      <c r="E11" s="140"/>
      <c r="F11" s="140"/>
      <c r="G11" s="140"/>
      <c r="H11" s="140"/>
      <c r="I11" s="140"/>
      <c r="J11" s="140"/>
      <c r="K11" s="140"/>
      <c r="L11" s="140"/>
      <c r="M11" s="140"/>
      <c r="N11" s="140"/>
      <c r="O11" s="140"/>
      <c r="P11" s="140"/>
      <c r="Q11" s="140"/>
      <c r="R11" s="140"/>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40"/>
      <c r="DT11" s="140"/>
      <c r="DU11" s="140"/>
      <c r="DV11" s="140"/>
      <c r="DW11" s="140"/>
      <c r="DX11" s="140"/>
      <c r="DY11" s="140"/>
      <c r="DZ11" s="140"/>
      <c r="EA11" s="140"/>
      <c r="EB11" s="140"/>
      <c r="EC11" s="140"/>
      <c r="ED11" s="140"/>
      <c r="EE11" s="140"/>
      <c r="EF11" s="140"/>
      <c r="EG11" s="140"/>
      <c r="EH11" s="140"/>
      <c r="EI11" s="140"/>
      <c r="EJ11" s="140"/>
      <c r="EK11" s="140"/>
      <c r="EL11" s="140"/>
      <c r="EM11" s="140"/>
      <c r="EN11" s="140"/>
      <c r="EO11" s="140"/>
      <c r="EP11" s="140"/>
      <c r="EQ11" s="140"/>
      <c r="ER11" s="140"/>
      <c r="ES11" s="140"/>
      <c r="ET11" s="140"/>
      <c r="EU11" s="140"/>
      <c r="EV11" s="140"/>
      <c r="EW11" s="140"/>
      <c r="EX11" s="140"/>
      <c r="EY11" s="140"/>
      <c r="EZ11" s="140"/>
      <c r="FA11" s="140"/>
      <c r="FB11" s="140"/>
      <c r="FC11" s="140"/>
      <c r="FD11" s="54"/>
      <c r="FE11" s="54"/>
      <c r="FF11" s="54"/>
      <c r="FG11" s="54"/>
      <c r="FH11" s="54"/>
      <c r="FI11" s="54"/>
      <c r="FJ11" s="54"/>
      <c r="FK11" s="54"/>
      <c r="FL11" s="54"/>
      <c r="FM11" s="54"/>
      <c r="FN11" s="54"/>
      <c r="FO11" s="54"/>
      <c r="FP11" s="54"/>
      <c r="FQ11" s="54"/>
      <c r="FR11" s="54"/>
      <c r="FS11" s="54"/>
      <c r="FT11" s="54"/>
      <c r="FU11" s="54"/>
      <c r="FV11" s="54"/>
      <c r="FW11" s="54"/>
      <c r="FX11" s="54"/>
      <c r="FY11" s="54"/>
      <c r="FZ11" s="54"/>
      <c r="GA11" s="54"/>
      <c r="GB11" s="54"/>
      <c r="GC11" s="54"/>
      <c r="GD11" s="54"/>
      <c r="GE11" s="54"/>
      <c r="GF11" s="54"/>
      <c r="GG11" s="54"/>
      <c r="GH11" s="54"/>
      <c r="GI11" s="54"/>
      <c r="GJ11" s="54"/>
      <c r="GK11" s="54"/>
      <c r="GL11" s="54"/>
      <c r="GM11" s="54"/>
      <c r="GN11" s="54"/>
      <c r="GO11" s="54"/>
      <c r="GP11" s="54"/>
      <c r="GQ11" s="54"/>
      <c r="GR11" s="54"/>
      <c r="GS11" s="54"/>
      <c r="GT11" s="54"/>
      <c r="GU11" s="54"/>
      <c r="GV11" s="54"/>
      <c r="GW11" s="54"/>
      <c r="GX11" s="54"/>
      <c r="GY11" s="54"/>
      <c r="GZ11" s="54"/>
      <c r="HA11" s="54"/>
      <c r="HB11" s="54"/>
      <c r="HC11" s="54"/>
      <c r="HD11" s="54"/>
      <c r="HE11" s="54"/>
      <c r="HF11" s="54"/>
      <c r="HG11" s="54"/>
      <c r="HH11" s="54"/>
      <c r="HI11" s="54"/>
      <c r="HJ11" s="54"/>
      <c r="HK11" s="54"/>
      <c r="HL11" s="54"/>
      <c r="HM11" s="54"/>
      <c r="HN11" s="54"/>
      <c r="HO11" s="54"/>
      <c r="HP11" s="54"/>
      <c r="HQ11" s="54"/>
      <c r="HR11" s="54"/>
      <c r="HS11" s="54"/>
      <c r="HT11" s="54"/>
      <c r="HU11" s="54"/>
      <c r="HV11" s="54"/>
      <c r="HW11" s="54"/>
      <c r="HX11" s="54"/>
      <c r="HY11" s="54"/>
      <c r="HZ11" s="54"/>
      <c r="IA11" s="54"/>
      <c r="IB11" s="54"/>
      <c r="IC11" s="54"/>
      <c r="ID11" s="54"/>
      <c r="IE11" s="54"/>
      <c r="IF11" s="54"/>
      <c r="IG11" s="54"/>
      <c r="IH11" s="54"/>
      <c r="II11" s="54"/>
      <c r="IJ11" s="54"/>
      <c r="IK11" s="54"/>
      <c r="IL11" s="54"/>
      <c r="IM11" s="54"/>
      <c r="IN11" s="54"/>
      <c r="IO11" s="54"/>
      <c r="IP11" s="54"/>
      <c r="IQ11" s="54"/>
    </row>
    <row r="12" customHeight="true" spans="1:251">
      <c r="A12" s="152" t="s">
        <v>328</v>
      </c>
      <c r="B12" s="14"/>
      <c r="C12" s="98" t="s">
        <v>329</v>
      </c>
      <c r="D12" s="107">
        <v>655.2433</v>
      </c>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0"/>
      <c r="EG12" s="140"/>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row>
    <row r="13" customHeight="true" spans="1:251">
      <c r="A13" s="154" t="s">
        <v>330</v>
      </c>
      <c r="B13" s="155">
        <f>SUM(B7:B12)</f>
        <v>1950.6587</v>
      </c>
      <c r="C13" s="156" t="s">
        <v>331</v>
      </c>
      <c r="D13" s="157">
        <f>SUM(D7:D12)</f>
        <v>3956.783692</v>
      </c>
      <c r="F13" s="16"/>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40"/>
      <c r="DT13" s="140"/>
      <c r="DU13" s="140"/>
      <c r="DV13" s="140"/>
      <c r="DW13" s="140"/>
      <c r="DX13" s="140"/>
      <c r="DY13" s="140"/>
      <c r="DZ13" s="140"/>
      <c r="EA13" s="140"/>
      <c r="EB13" s="140"/>
      <c r="EC13" s="140"/>
      <c r="ED13" s="140"/>
      <c r="EE13" s="140"/>
      <c r="EF13" s="140"/>
      <c r="EG13" s="140"/>
      <c r="EH13" s="140"/>
      <c r="EI13" s="140"/>
      <c r="EJ13" s="140"/>
      <c r="EK13" s="140"/>
      <c r="EL13" s="140"/>
      <c r="EM13" s="140"/>
      <c r="EN13" s="140"/>
      <c r="EO13" s="140"/>
      <c r="EP13" s="140"/>
      <c r="EQ13" s="140"/>
      <c r="ER13" s="140"/>
      <c r="ES13" s="140"/>
      <c r="ET13" s="140"/>
      <c r="EU13" s="140"/>
      <c r="EV13" s="140"/>
      <c r="EW13" s="140"/>
      <c r="EX13" s="140"/>
      <c r="EY13" s="140"/>
      <c r="EZ13" s="140"/>
      <c r="FA13" s="140"/>
      <c r="FB13" s="140"/>
      <c r="FC13" s="140"/>
      <c r="FD13" s="54"/>
      <c r="FE13" s="54"/>
      <c r="FF13" s="54"/>
      <c r="FG13" s="54"/>
      <c r="FH13" s="54"/>
      <c r="FI13" s="54"/>
      <c r="FJ13" s="54"/>
      <c r="FK13" s="54"/>
      <c r="FL13" s="54"/>
      <c r="FM13" s="54"/>
      <c r="FN13" s="54"/>
      <c r="FO13" s="54"/>
      <c r="FP13" s="54"/>
      <c r="FQ13" s="54"/>
      <c r="FR13" s="54"/>
      <c r="FS13" s="54"/>
      <c r="FT13" s="54"/>
      <c r="FU13" s="54"/>
      <c r="FV13" s="54"/>
      <c r="FW13" s="54"/>
      <c r="FX13" s="54"/>
      <c r="FY13" s="54"/>
      <c r="FZ13" s="54"/>
      <c r="GA13" s="54"/>
      <c r="GB13" s="54"/>
      <c r="GC13" s="54"/>
      <c r="GD13" s="54"/>
      <c r="GE13" s="54"/>
      <c r="GF13" s="54"/>
      <c r="GG13" s="54"/>
      <c r="GH13" s="54"/>
      <c r="GI13" s="54"/>
      <c r="GJ13" s="54"/>
      <c r="GK13" s="54"/>
      <c r="GL13" s="54"/>
      <c r="GM13" s="54"/>
      <c r="GN13" s="54"/>
      <c r="GO13" s="54"/>
      <c r="GP13" s="54"/>
      <c r="GQ13" s="54"/>
      <c r="GR13" s="54"/>
      <c r="GS13" s="54"/>
      <c r="GT13" s="54"/>
      <c r="GU13" s="54"/>
      <c r="GV13" s="54"/>
      <c r="GW13" s="54"/>
      <c r="GX13" s="54"/>
      <c r="GY13" s="54"/>
      <c r="GZ13" s="54"/>
      <c r="HA13" s="54"/>
      <c r="HB13" s="54"/>
      <c r="HC13" s="54"/>
      <c r="HD13" s="54"/>
      <c r="HE13" s="54"/>
      <c r="HF13" s="54"/>
      <c r="HG13" s="54"/>
      <c r="HH13" s="54"/>
      <c r="HI13" s="54"/>
      <c r="HJ13" s="54"/>
      <c r="HK13" s="54"/>
      <c r="HL13" s="54"/>
      <c r="HM13" s="54"/>
      <c r="HN13" s="54"/>
      <c r="HO13" s="54"/>
      <c r="HP13" s="54"/>
      <c r="HQ13" s="54"/>
      <c r="HR13" s="54"/>
      <c r="HS13" s="54"/>
      <c r="HT13" s="54"/>
      <c r="HU13" s="54"/>
      <c r="HV13" s="54"/>
      <c r="HW13" s="54"/>
      <c r="HX13" s="54"/>
      <c r="HY13" s="54"/>
      <c r="HZ13" s="54"/>
      <c r="IA13" s="54"/>
      <c r="IB13" s="54"/>
      <c r="IC13" s="54"/>
      <c r="ID13" s="54"/>
      <c r="IE13" s="54"/>
      <c r="IF13" s="54"/>
      <c r="IG13" s="54"/>
      <c r="IH13" s="54"/>
      <c r="II13" s="54"/>
      <c r="IJ13" s="54"/>
      <c r="IK13" s="54"/>
      <c r="IL13" s="54"/>
      <c r="IM13" s="54"/>
      <c r="IN13" s="54"/>
      <c r="IO13" s="54"/>
      <c r="IP13" s="54"/>
      <c r="IQ13" s="54"/>
    </row>
    <row r="14" customHeight="true" spans="1:251">
      <c r="A14" s="152" t="s">
        <v>332</v>
      </c>
      <c r="B14" s="155"/>
      <c r="C14" s="94" t="s">
        <v>333</v>
      </c>
      <c r="D14" s="157"/>
      <c r="E14" s="16"/>
      <c r="F14" s="16"/>
      <c r="G14" s="140"/>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54"/>
      <c r="FE14" s="54"/>
      <c r="FF14" s="54"/>
      <c r="FG14" s="54"/>
      <c r="FH14" s="54"/>
      <c r="FI14" s="54"/>
      <c r="FJ14" s="54"/>
      <c r="FK14" s="54"/>
      <c r="FL14" s="54"/>
      <c r="FM14" s="54"/>
      <c r="FN14" s="54"/>
      <c r="FO14" s="54"/>
      <c r="FP14" s="54"/>
      <c r="FQ14" s="54"/>
      <c r="FR14" s="54"/>
      <c r="FS14" s="54"/>
      <c r="FT14" s="54"/>
      <c r="FU14" s="54"/>
      <c r="FV14" s="54"/>
      <c r="FW14" s="54"/>
      <c r="FX14" s="54"/>
      <c r="FY14" s="54"/>
      <c r="FZ14" s="54"/>
      <c r="GA14" s="54"/>
      <c r="GB14" s="54"/>
      <c r="GC14" s="54"/>
      <c r="GD14" s="54"/>
      <c r="GE14" s="54"/>
      <c r="GF14" s="54"/>
      <c r="GG14" s="54"/>
      <c r="GH14" s="54"/>
      <c r="GI14" s="54"/>
      <c r="GJ14" s="54"/>
      <c r="GK14" s="54"/>
      <c r="GL14" s="54"/>
      <c r="GM14" s="54"/>
      <c r="GN14" s="54"/>
      <c r="GO14" s="54"/>
      <c r="GP14" s="54"/>
      <c r="GQ14" s="54"/>
      <c r="GR14" s="54"/>
      <c r="GS14" s="54"/>
      <c r="GT14" s="54"/>
      <c r="GU14" s="54"/>
      <c r="GV14" s="54"/>
      <c r="GW14" s="54"/>
      <c r="GX14" s="54"/>
      <c r="GY14" s="54"/>
      <c r="GZ14" s="54"/>
      <c r="HA14" s="54"/>
      <c r="HB14" s="54"/>
      <c r="HC14" s="54"/>
      <c r="HD14" s="54"/>
      <c r="HE14" s="54"/>
      <c r="HF14" s="54"/>
      <c r="HG14" s="54"/>
      <c r="HH14" s="54"/>
      <c r="HI14" s="54"/>
      <c r="HJ14" s="54"/>
      <c r="HK14" s="54"/>
      <c r="HL14" s="54"/>
      <c r="HM14" s="54"/>
      <c r="HN14" s="54"/>
      <c r="HO14" s="54"/>
      <c r="HP14" s="54"/>
      <c r="HQ14" s="54"/>
      <c r="HR14" s="54"/>
      <c r="HS14" s="54"/>
      <c r="HT14" s="54"/>
      <c r="HU14" s="54"/>
      <c r="HV14" s="54"/>
      <c r="HW14" s="54"/>
      <c r="HX14" s="54"/>
      <c r="HY14" s="54"/>
      <c r="HZ14" s="54"/>
      <c r="IA14" s="54"/>
      <c r="IB14" s="54"/>
      <c r="IC14" s="54"/>
      <c r="ID14" s="54"/>
      <c r="IE14" s="54"/>
      <c r="IF14" s="54"/>
      <c r="IG14" s="54"/>
      <c r="IH14" s="54"/>
      <c r="II14" s="54"/>
      <c r="IJ14" s="54"/>
      <c r="IK14" s="54"/>
      <c r="IL14" s="54"/>
      <c r="IM14" s="54"/>
      <c r="IN14" s="54"/>
      <c r="IO14" s="54"/>
      <c r="IP14" s="54"/>
      <c r="IQ14" s="54"/>
    </row>
    <row r="15" customHeight="true" spans="1:251">
      <c r="A15" s="152" t="s">
        <v>334</v>
      </c>
      <c r="B15" s="14">
        <v>2006.124792</v>
      </c>
      <c r="C15" s="98"/>
      <c r="D15" s="157"/>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54"/>
      <c r="FE15" s="54"/>
      <c r="FF15" s="54"/>
      <c r="FG15" s="54"/>
      <c r="FH15" s="54"/>
      <c r="FI15" s="54"/>
      <c r="FJ15" s="54"/>
      <c r="FK15" s="54"/>
      <c r="FL15" s="54"/>
      <c r="FM15" s="54"/>
      <c r="FN15" s="54"/>
      <c r="FO15" s="54"/>
      <c r="FP15" s="54"/>
      <c r="FQ15" s="54"/>
      <c r="FR15" s="54"/>
      <c r="FS15" s="54"/>
      <c r="FT15" s="54"/>
      <c r="FU15" s="54"/>
      <c r="FV15" s="54"/>
      <c r="FW15" s="54"/>
      <c r="FX15" s="54"/>
      <c r="FY15" s="54"/>
      <c r="FZ15" s="54"/>
      <c r="GA15" s="54"/>
      <c r="GB15" s="54"/>
      <c r="GC15" s="54"/>
      <c r="GD15" s="54"/>
      <c r="GE15" s="54"/>
      <c r="GF15" s="54"/>
      <c r="GG15" s="54"/>
      <c r="GH15" s="54"/>
      <c r="GI15" s="54"/>
      <c r="GJ15" s="54"/>
      <c r="GK15" s="54"/>
      <c r="GL15" s="54"/>
      <c r="GM15" s="54"/>
      <c r="GN15" s="54"/>
      <c r="GO15" s="54"/>
      <c r="GP15" s="54"/>
      <c r="GQ15" s="54"/>
      <c r="GR15" s="54"/>
      <c r="GS15" s="54"/>
      <c r="GT15" s="54"/>
      <c r="GU15" s="54"/>
      <c r="GV15" s="54"/>
      <c r="GW15" s="54"/>
      <c r="GX15" s="54"/>
      <c r="GY15" s="54"/>
      <c r="GZ15" s="54"/>
      <c r="HA15" s="54"/>
      <c r="HB15" s="54"/>
      <c r="HC15" s="54"/>
      <c r="HD15" s="54"/>
      <c r="HE15" s="54"/>
      <c r="HF15" s="54"/>
      <c r="HG15" s="54"/>
      <c r="HH15" s="54"/>
      <c r="HI15" s="54"/>
      <c r="HJ15" s="54"/>
      <c r="HK15" s="54"/>
      <c r="HL15" s="54"/>
      <c r="HM15" s="54"/>
      <c r="HN15" s="54"/>
      <c r="HO15" s="54"/>
      <c r="HP15" s="54"/>
      <c r="HQ15" s="54"/>
      <c r="HR15" s="54"/>
      <c r="HS15" s="54"/>
      <c r="HT15" s="54"/>
      <c r="HU15" s="54"/>
      <c r="HV15" s="54"/>
      <c r="HW15" s="54"/>
      <c r="HX15" s="54"/>
      <c r="HY15" s="54"/>
      <c r="HZ15" s="54"/>
      <c r="IA15" s="54"/>
      <c r="IB15" s="54"/>
      <c r="IC15" s="54"/>
      <c r="ID15" s="54"/>
      <c r="IE15" s="54"/>
      <c r="IF15" s="54"/>
      <c r="IG15" s="54"/>
      <c r="IH15" s="54"/>
      <c r="II15" s="54"/>
      <c r="IJ15" s="54"/>
      <c r="IK15" s="54"/>
      <c r="IL15" s="54"/>
      <c r="IM15" s="54"/>
      <c r="IN15" s="54"/>
      <c r="IO15" s="54"/>
      <c r="IP15" s="54"/>
      <c r="IQ15" s="54"/>
    </row>
    <row r="16" customHeight="true" spans="1:5">
      <c r="A16" s="158" t="s">
        <v>335</v>
      </c>
      <c r="B16" s="159">
        <v>3956.78</v>
      </c>
      <c r="C16" s="160" t="s">
        <v>336</v>
      </c>
      <c r="D16" s="157">
        <f>SUM(D13:D14)</f>
        <v>3956.783692</v>
      </c>
      <c r="E16" s="16"/>
    </row>
    <row r="21" customHeight="true" spans="7:7">
      <c r="G21" s="161"/>
    </row>
    <row r="23" customHeight="true" spans="3:3">
      <c r="C23" s="16"/>
    </row>
  </sheetData>
  <mergeCells count="2">
    <mergeCell ref="A5:B5"/>
    <mergeCell ref="C5:D5"/>
  </mergeCells>
  <printOptions horizontalCentered="true"/>
  <pageMargins left="0" right="0" top="0" bottom="0" header="0.499999992490753" footer="0.499999992490753"/>
  <pageSetup paperSize="9" orientation="landscape"/>
  <headerFooter alignWithMargins="0">
    <oddFooter>&amp;C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2"/>
  <sheetViews>
    <sheetView showGridLines="0" showZeros="0" topLeftCell="A25" workbookViewId="0">
      <selection activeCell="D37" sqref="D37:E37"/>
    </sheetView>
  </sheetViews>
  <sheetFormatPr defaultColWidth="6.87619047619048" defaultRowHeight="12.75" customHeight="true"/>
  <cols>
    <col min="1" max="1" width="12.3714285714286" style="122" customWidth="true"/>
    <col min="2" max="2" width="40.5047619047619" style="1" customWidth="true"/>
    <col min="3" max="5" width="12.6285714285714" style="40" customWidth="true"/>
    <col min="6" max="12" width="12.6285714285714" style="1" customWidth="true"/>
    <col min="13" max="16384" width="6.87619047619048" style="1"/>
  </cols>
  <sheetData>
    <row r="1" ht="20.1" customHeight="true" spans="1:12">
      <c r="A1" s="123" t="s">
        <v>337</v>
      </c>
      <c r="L1" s="137"/>
    </row>
    <row r="2" ht="40.5" customHeight="true" spans="1:12">
      <c r="A2" s="124" t="s">
        <v>338</v>
      </c>
      <c r="B2" s="121"/>
      <c r="C2" s="125"/>
      <c r="D2" s="125"/>
      <c r="E2" s="125"/>
      <c r="F2" s="121"/>
      <c r="G2" s="121"/>
      <c r="H2" s="121"/>
      <c r="I2" s="121"/>
      <c r="J2" s="121"/>
      <c r="K2" s="121"/>
      <c r="L2" s="121"/>
    </row>
    <row r="3" ht="20.1" customHeight="true" spans="1:12">
      <c r="A3" s="126"/>
      <c r="B3" s="127"/>
      <c r="C3" s="128"/>
      <c r="D3" s="128"/>
      <c r="E3" s="128"/>
      <c r="F3" s="127"/>
      <c r="G3" s="127"/>
      <c r="H3" s="127"/>
      <c r="I3" s="127"/>
      <c r="J3" s="127"/>
      <c r="K3" s="127"/>
      <c r="L3" s="127"/>
    </row>
    <row r="4" ht="30.75" customHeight="true" spans="1:12">
      <c r="A4" s="129"/>
      <c r="B4" s="130"/>
      <c r="C4" s="131"/>
      <c r="D4" s="131"/>
      <c r="E4" s="131"/>
      <c r="F4" s="130"/>
      <c r="G4" s="130"/>
      <c r="H4" s="130"/>
      <c r="I4" s="130"/>
      <c r="J4" s="130"/>
      <c r="K4" s="130"/>
      <c r="L4" s="138" t="s">
        <v>313</v>
      </c>
    </row>
    <row r="5" ht="24" customHeight="true" spans="1:12">
      <c r="A5" s="7" t="s">
        <v>339</v>
      </c>
      <c r="B5" s="7"/>
      <c r="C5" s="132" t="s">
        <v>340</v>
      </c>
      <c r="D5" s="132" t="s">
        <v>334</v>
      </c>
      <c r="E5" s="132" t="s">
        <v>318</v>
      </c>
      <c r="F5" s="115" t="s">
        <v>320</v>
      </c>
      <c r="G5" s="115" t="s">
        <v>322</v>
      </c>
      <c r="H5" s="7" t="s">
        <v>324</v>
      </c>
      <c r="I5" s="7"/>
      <c r="J5" s="115" t="s">
        <v>326</v>
      </c>
      <c r="K5" s="115" t="s">
        <v>328</v>
      </c>
      <c r="L5" s="115" t="s">
        <v>332</v>
      </c>
    </row>
    <row r="6" ht="27" customHeight="true" spans="1:12">
      <c r="A6" s="133" t="s">
        <v>341</v>
      </c>
      <c r="B6" s="134" t="s">
        <v>342</v>
      </c>
      <c r="C6" s="132"/>
      <c r="D6" s="132"/>
      <c r="E6" s="132"/>
      <c r="F6" s="115"/>
      <c r="G6" s="115"/>
      <c r="H6" s="136" t="s">
        <v>343</v>
      </c>
      <c r="I6" s="136" t="s">
        <v>344</v>
      </c>
      <c r="J6" s="115"/>
      <c r="K6" s="115"/>
      <c r="L6" s="115"/>
    </row>
    <row r="7" ht="27" customHeight="true" spans="1:12">
      <c r="A7" s="133"/>
      <c r="B7" s="135" t="s">
        <v>340</v>
      </c>
      <c r="C7" s="118">
        <f>SUM(D7:L7)</f>
        <v>3956.788792</v>
      </c>
      <c r="D7" s="118">
        <f>D8+D11+D14+D24+D28+D37</f>
        <v>2006.127092</v>
      </c>
      <c r="E7" s="118">
        <f>E8+E11+E14+E24+E28+E37</f>
        <v>1950.6617</v>
      </c>
      <c r="F7" s="115"/>
      <c r="G7" s="115"/>
      <c r="H7" s="136"/>
      <c r="I7" s="136"/>
      <c r="J7" s="115"/>
      <c r="K7" s="115"/>
      <c r="L7" s="115"/>
    </row>
    <row r="8" ht="27" customHeight="true" spans="1:12">
      <c r="A8" s="63" t="s">
        <v>345</v>
      </c>
      <c r="B8" s="64" t="s">
        <v>319</v>
      </c>
      <c r="C8" s="118">
        <f t="shared" ref="C8:C42" si="0">SUM(D8:L8)</f>
        <v>101.054616</v>
      </c>
      <c r="D8" s="118">
        <f>D9</f>
        <v>6.054616</v>
      </c>
      <c r="E8" s="118">
        <f>E9</f>
        <v>95</v>
      </c>
      <c r="F8" s="115"/>
      <c r="G8" s="115"/>
      <c r="H8" s="136"/>
      <c r="I8" s="136"/>
      <c r="J8" s="115"/>
      <c r="K8" s="115"/>
      <c r="L8" s="115"/>
    </row>
    <row r="9" ht="27" customHeight="true" spans="1:12">
      <c r="A9" s="63" t="s">
        <v>346</v>
      </c>
      <c r="B9" s="64" t="s">
        <v>347</v>
      </c>
      <c r="C9" s="118">
        <f t="shared" si="0"/>
        <v>101.054616</v>
      </c>
      <c r="D9" s="118">
        <f>D10</f>
        <v>6.054616</v>
      </c>
      <c r="E9" s="118">
        <f>E10</f>
        <v>95</v>
      </c>
      <c r="F9" s="115"/>
      <c r="G9" s="115"/>
      <c r="H9" s="136"/>
      <c r="I9" s="136"/>
      <c r="J9" s="115"/>
      <c r="K9" s="115"/>
      <c r="L9" s="115"/>
    </row>
    <row r="10" ht="27" customHeight="true" spans="1:12">
      <c r="A10" s="63" t="s">
        <v>348</v>
      </c>
      <c r="B10" s="64" t="s">
        <v>349</v>
      </c>
      <c r="C10" s="118">
        <f t="shared" si="0"/>
        <v>101.054616</v>
      </c>
      <c r="D10" s="118">
        <v>6.054616</v>
      </c>
      <c r="E10" s="118">
        <v>95</v>
      </c>
      <c r="F10" s="115"/>
      <c r="G10" s="115"/>
      <c r="H10" s="136"/>
      <c r="I10" s="136"/>
      <c r="J10" s="115"/>
      <c r="K10" s="115"/>
      <c r="L10" s="115"/>
    </row>
    <row r="11" ht="27" customHeight="true" spans="1:12">
      <c r="A11" s="63" t="s">
        <v>350</v>
      </c>
      <c r="B11" s="64" t="s">
        <v>321</v>
      </c>
      <c r="C11" s="118">
        <f t="shared" si="0"/>
        <v>2.0406</v>
      </c>
      <c r="D11" s="118">
        <f>D12</f>
        <v>0</v>
      </c>
      <c r="E11" s="118">
        <f>E12</f>
        <v>2.0406</v>
      </c>
      <c r="F11" s="115"/>
      <c r="G11" s="115"/>
      <c r="H11" s="136"/>
      <c r="I11" s="136"/>
      <c r="J11" s="115"/>
      <c r="K11" s="115"/>
      <c r="L11" s="115"/>
    </row>
    <row r="12" ht="27" customHeight="true" spans="1:12">
      <c r="A12" s="63" t="s">
        <v>351</v>
      </c>
      <c r="B12" s="64" t="s">
        <v>352</v>
      </c>
      <c r="C12" s="118">
        <f t="shared" si="0"/>
        <v>2.0406</v>
      </c>
      <c r="D12" s="118">
        <f>D13</f>
        <v>0</v>
      </c>
      <c r="E12" s="118">
        <f>E13</f>
        <v>2.0406</v>
      </c>
      <c r="F12" s="115"/>
      <c r="G12" s="115"/>
      <c r="H12" s="136"/>
      <c r="I12" s="136"/>
      <c r="J12" s="115"/>
      <c r="K12" s="115"/>
      <c r="L12" s="115"/>
    </row>
    <row r="13" ht="27" customHeight="true" spans="1:12">
      <c r="A13" s="63" t="s">
        <v>353</v>
      </c>
      <c r="B13" s="64" t="s">
        <v>354</v>
      </c>
      <c r="C13" s="118">
        <f t="shared" si="0"/>
        <v>2.0406</v>
      </c>
      <c r="D13" s="118"/>
      <c r="E13" s="118">
        <v>2.0406</v>
      </c>
      <c r="F13" s="115"/>
      <c r="G13" s="115"/>
      <c r="H13" s="136"/>
      <c r="I13" s="136"/>
      <c r="J13" s="115"/>
      <c r="K13" s="115"/>
      <c r="L13" s="115"/>
    </row>
    <row r="14" ht="27" customHeight="true" spans="1:12">
      <c r="A14" s="63" t="s">
        <v>355</v>
      </c>
      <c r="B14" s="64" t="s">
        <v>323</v>
      </c>
      <c r="C14" s="118">
        <f t="shared" si="0"/>
        <v>195.4702</v>
      </c>
      <c r="D14" s="118">
        <f>D15+D20+D22</f>
        <v>0</v>
      </c>
      <c r="E14" s="118">
        <f>E15+E20+E22</f>
        <v>195.4702</v>
      </c>
      <c r="F14" s="115"/>
      <c r="G14" s="115"/>
      <c r="H14" s="136"/>
      <c r="I14" s="136"/>
      <c r="J14" s="115"/>
      <c r="K14" s="115"/>
      <c r="L14" s="115"/>
    </row>
    <row r="15" ht="27" customHeight="true" spans="1:12">
      <c r="A15" s="63" t="s">
        <v>356</v>
      </c>
      <c r="B15" s="64" t="s">
        <v>357</v>
      </c>
      <c r="C15" s="118">
        <f t="shared" si="0"/>
        <v>173.8236</v>
      </c>
      <c r="D15" s="118">
        <f>SUM(D16:D19)</f>
        <v>0</v>
      </c>
      <c r="E15" s="118">
        <f>SUM(E16:E19)</f>
        <v>173.8236</v>
      </c>
      <c r="F15" s="115"/>
      <c r="G15" s="115"/>
      <c r="H15" s="136"/>
      <c r="I15" s="136"/>
      <c r="J15" s="115"/>
      <c r="K15" s="115"/>
      <c r="L15" s="115"/>
    </row>
    <row r="16" ht="27" customHeight="true" spans="1:12">
      <c r="A16" s="63" t="s">
        <v>358</v>
      </c>
      <c r="B16" s="64" t="s">
        <v>359</v>
      </c>
      <c r="C16" s="118">
        <f t="shared" si="0"/>
        <v>11.7497</v>
      </c>
      <c r="D16" s="118"/>
      <c r="E16" s="118">
        <v>11.7497</v>
      </c>
      <c r="F16" s="115"/>
      <c r="G16" s="115"/>
      <c r="H16" s="136"/>
      <c r="I16" s="136"/>
      <c r="J16" s="115"/>
      <c r="K16" s="115"/>
      <c r="L16" s="115"/>
    </row>
    <row r="17" ht="27" customHeight="true" spans="1:12">
      <c r="A17" s="63" t="s">
        <v>360</v>
      </c>
      <c r="B17" s="64" t="s">
        <v>361</v>
      </c>
      <c r="C17" s="118">
        <f t="shared" si="0"/>
        <v>91.0528</v>
      </c>
      <c r="D17" s="118"/>
      <c r="E17" s="118">
        <v>91.0528</v>
      </c>
      <c r="F17" s="115"/>
      <c r="G17" s="115"/>
      <c r="H17" s="136"/>
      <c r="I17" s="136"/>
      <c r="J17" s="115"/>
      <c r="K17" s="115"/>
      <c r="L17" s="115"/>
    </row>
    <row r="18" ht="27" customHeight="true" spans="1:12">
      <c r="A18" s="63" t="s">
        <v>362</v>
      </c>
      <c r="B18" s="64" t="s">
        <v>363</v>
      </c>
      <c r="C18" s="118">
        <f t="shared" si="0"/>
        <v>36.4211</v>
      </c>
      <c r="D18" s="118"/>
      <c r="E18" s="118">
        <v>36.4211</v>
      </c>
      <c r="F18" s="115"/>
      <c r="G18" s="115"/>
      <c r="H18" s="136"/>
      <c r="I18" s="136"/>
      <c r="J18" s="115"/>
      <c r="K18" s="115"/>
      <c r="L18" s="115"/>
    </row>
    <row r="19" ht="27" customHeight="true" spans="1:12">
      <c r="A19" s="63" t="s">
        <v>364</v>
      </c>
      <c r="B19" s="64" t="s">
        <v>365</v>
      </c>
      <c r="C19" s="118">
        <f t="shared" si="0"/>
        <v>34.6</v>
      </c>
      <c r="D19" s="118"/>
      <c r="E19" s="118">
        <v>34.6</v>
      </c>
      <c r="F19" s="115"/>
      <c r="G19" s="115"/>
      <c r="H19" s="136"/>
      <c r="I19" s="136"/>
      <c r="J19" s="115"/>
      <c r="K19" s="115"/>
      <c r="L19" s="115"/>
    </row>
    <row r="20" ht="27" customHeight="true" spans="1:12">
      <c r="A20" s="63" t="s">
        <v>366</v>
      </c>
      <c r="B20" s="64" t="s">
        <v>367</v>
      </c>
      <c r="C20" s="118">
        <f t="shared" si="0"/>
        <v>17.0854</v>
      </c>
      <c r="D20" s="118">
        <f>D21</f>
        <v>0</v>
      </c>
      <c r="E20" s="118">
        <f>E21</f>
        <v>17.0854</v>
      </c>
      <c r="F20" s="115"/>
      <c r="G20" s="115"/>
      <c r="H20" s="136"/>
      <c r="I20" s="136"/>
      <c r="J20" s="115"/>
      <c r="K20" s="115"/>
      <c r="L20" s="115"/>
    </row>
    <row r="21" ht="27" customHeight="true" spans="1:12">
      <c r="A21" s="63" t="s">
        <v>368</v>
      </c>
      <c r="B21" s="64" t="s">
        <v>369</v>
      </c>
      <c r="C21" s="118">
        <f t="shared" si="0"/>
        <v>17.0854</v>
      </c>
      <c r="D21" s="118"/>
      <c r="E21" s="118">
        <v>17.0854</v>
      </c>
      <c r="F21" s="115"/>
      <c r="G21" s="115"/>
      <c r="H21" s="136"/>
      <c r="I21" s="136"/>
      <c r="J21" s="115"/>
      <c r="K21" s="115"/>
      <c r="L21" s="115"/>
    </row>
    <row r="22" ht="27" customHeight="true" spans="1:12">
      <c r="A22" s="63" t="s">
        <v>370</v>
      </c>
      <c r="B22" s="64" t="s">
        <v>371</v>
      </c>
      <c r="C22" s="118">
        <f t="shared" si="0"/>
        <v>4.5612</v>
      </c>
      <c r="D22" s="118">
        <f>D23</f>
        <v>0</v>
      </c>
      <c r="E22" s="118">
        <f>E23</f>
        <v>4.5612</v>
      </c>
      <c r="F22" s="115"/>
      <c r="G22" s="115"/>
      <c r="H22" s="136"/>
      <c r="I22" s="136"/>
      <c r="J22" s="115"/>
      <c r="K22" s="115"/>
      <c r="L22" s="115"/>
    </row>
    <row r="23" ht="27" customHeight="true" spans="1:12">
      <c r="A23" s="63" t="s">
        <v>372</v>
      </c>
      <c r="B23" s="64" t="s">
        <v>373</v>
      </c>
      <c r="C23" s="118">
        <f t="shared" si="0"/>
        <v>4.5612</v>
      </c>
      <c r="D23" s="118"/>
      <c r="E23" s="118">
        <v>4.5612</v>
      </c>
      <c r="F23" s="115"/>
      <c r="G23" s="115"/>
      <c r="H23" s="136"/>
      <c r="I23" s="136"/>
      <c r="J23" s="115"/>
      <c r="K23" s="115"/>
      <c r="L23" s="115"/>
    </row>
    <row r="24" ht="27" customHeight="true" spans="1:12">
      <c r="A24" s="63" t="s">
        <v>374</v>
      </c>
      <c r="B24" s="64" t="s">
        <v>325</v>
      </c>
      <c r="C24" s="118">
        <f t="shared" si="0"/>
        <v>60.3566</v>
      </c>
      <c r="D24" s="118">
        <f>D25</f>
        <v>0</v>
      </c>
      <c r="E24" s="118">
        <f>E25</f>
        <v>60.3566</v>
      </c>
      <c r="F24" s="115"/>
      <c r="G24" s="115"/>
      <c r="H24" s="136"/>
      <c r="I24" s="136"/>
      <c r="J24" s="115"/>
      <c r="K24" s="115"/>
      <c r="L24" s="115"/>
    </row>
    <row r="25" ht="27" customHeight="true" spans="1:12">
      <c r="A25" s="63" t="s">
        <v>375</v>
      </c>
      <c r="B25" s="64" t="s">
        <v>376</v>
      </c>
      <c r="C25" s="118">
        <f t="shared" si="0"/>
        <v>60.3566</v>
      </c>
      <c r="D25" s="118">
        <f>SUM(D26:D27)</f>
        <v>0</v>
      </c>
      <c r="E25" s="118">
        <f>SUM(E26:E27)</f>
        <v>60.3566</v>
      </c>
      <c r="F25" s="115"/>
      <c r="G25" s="115"/>
      <c r="H25" s="136"/>
      <c r="I25" s="136"/>
      <c r="J25" s="115"/>
      <c r="K25" s="115"/>
      <c r="L25" s="115"/>
    </row>
    <row r="26" ht="27" customHeight="true" spans="1:12">
      <c r="A26" s="63" t="s">
        <v>377</v>
      </c>
      <c r="B26" s="64" t="s">
        <v>378</v>
      </c>
      <c r="C26" s="118">
        <f t="shared" si="0"/>
        <v>25.0858</v>
      </c>
      <c r="D26" s="118"/>
      <c r="E26" s="118">
        <v>25.0858</v>
      </c>
      <c r="F26" s="115"/>
      <c r="G26" s="115"/>
      <c r="H26" s="136"/>
      <c r="I26" s="136"/>
      <c r="J26" s="115"/>
      <c r="K26" s="115"/>
      <c r="L26" s="115"/>
    </row>
    <row r="27" ht="27" customHeight="true" spans="1:12">
      <c r="A27" s="63" t="s">
        <v>379</v>
      </c>
      <c r="B27" s="64" t="s">
        <v>380</v>
      </c>
      <c r="C27" s="118">
        <f t="shared" si="0"/>
        <v>35.2708</v>
      </c>
      <c r="D27" s="118"/>
      <c r="E27" s="118">
        <v>35.2708</v>
      </c>
      <c r="F27" s="115"/>
      <c r="G27" s="115"/>
      <c r="H27" s="136"/>
      <c r="I27" s="136"/>
      <c r="J27" s="115"/>
      <c r="K27" s="115"/>
      <c r="L27" s="115"/>
    </row>
    <row r="28" ht="27" customHeight="true" spans="1:12">
      <c r="A28" s="63" t="s">
        <v>381</v>
      </c>
      <c r="B28" s="64" t="s">
        <v>327</v>
      </c>
      <c r="C28" s="118">
        <f t="shared" si="0"/>
        <v>2942.623476</v>
      </c>
      <c r="D28" s="118">
        <f>D29+D33+D35</f>
        <v>1987.562476</v>
      </c>
      <c r="E28" s="118">
        <f>E29+E33+E35</f>
        <v>955.061</v>
      </c>
      <c r="F28" s="115"/>
      <c r="G28" s="115"/>
      <c r="H28" s="136"/>
      <c r="I28" s="136"/>
      <c r="J28" s="115"/>
      <c r="K28" s="115"/>
      <c r="L28" s="115"/>
    </row>
    <row r="29" ht="27" customHeight="true" spans="1:12">
      <c r="A29" s="63" t="s">
        <v>382</v>
      </c>
      <c r="B29" s="64" t="s">
        <v>383</v>
      </c>
      <c r="C29" s="118">
        <f t="shared" si="0"/>
        <v>2168.349865</v>
      </c>
      <c r="D29" s="118">
        <f>SUM(D30:D32)</f>
        <v>1865.540165</v>
      </c>
      <c r="E29" s="118">
        <f>SUM(E30:E32)</f>
        <v>302.8097</v>
      </c>
      <c r="F29" s="115"/>
      <c r="G29" s="115"/>
      <c r="H29" s="136"/>
      <c r="I29" s="136"/>
      <c r="J29" s="115"/>
      <c r="K29" s="115"/>
      <c r="L29" s="115"/>
    </row>
    <row r="30" ht="27" customHeight="true" spans="1:12">
      <c r="A30" s="63" t="s">
        <v>384</v>
      </c>
      <c r="B30" s="64" t="s">
        <v>385</v>
      </c>
      <c r="C30" s="118">
        <f t="shared" si="0"/>
        <v>235.4945</v>
      </c>
      <c r="D30" s="118"/>
      <c r="E30" s="118">
        <v>235.4945</v>
      </c>
      <c r="F30" s="115"/>
      <c r="G30" s="115"/>
      <c r="H30" s="136"/>
      <c r="I30" s="136"/>
      <c r="J30" s="115"/>
      <c r="K30" s="115"/>
      <c r="L30" s="115"/>
    </row>
    <row r="31" ht="27" customHeight="true" spans="1:12">
      <c r="A31" s="63" t="s">
        <v>386</v>
      </c>
      <c r="B31" s="64" t="s">
        <v>387</v>
      </c>
      <c r="C31" s="118">
        <f t="shared" si="0"/>
        <v>1.495713</v>
      </c>
      <c r="D31" s="118">
        <v>1.495713</v>
      </c>
      <c r="E31" s="118"/>
      <c r="F31" s="115"/>
      <c r="G31" s="115"/>
      <c r="H31" s="136"/>
      <c r="I31" s="136"/>
      <c r="J31" s="115"/>
      <c r="K31" s="115"/>
      <c r="L31" s="115"/>
    </row>
    <row r="32" ht="27" customHeight="true" spans="1:12">
      <c r="A32" s="63" t="s">
        <v>388</v>
      </c>
      <c r="B32" s="64" t="s">
        <v>389</v>
      </c>
      <c r="C32" s="118">
        <f t="shared" si="0"/>
        <v>1931.359652</v>
      </c>
      <c r="D32" s="118">
        <v>1864.044452</v>
      </c>
      <c r="E32" s="118">
        <v>67.3152</v>
      </c>
      <c r="F32" s="115"/>
      <c r="G32" s="115"/>
      <c r="H32" s="136"/>
      <c r="I32" s="136"/>
      <c r="J32" s="115"/>
      <c r="K32" s="115"/>
      <c r="L32" s="115"/>
    </row>
    <row r="33" ht="27.75" customHeight="true" spans="1:12">
      <c r="A33" s="63" t="s">
        <v>390</v>
      </c>
      <c r="B33" s="64" t="s">
        <v>391</v>
      </c>
      <c r="C33" s="118">
        <f t="shared" si="0"/>
        <v>198.175511</v>
      </c>
      <c r="D33" s="118">
        <f>D34</f>
        <v>31.170311</v>
      </c>
      <c r="E33" s="118">
        <f>E34</f>
        <v>167.0052</v>
      </c>
      <c r="F33" s="115"/>
      <c r="G33" s="115"/>
      <c r="H33" s="136"/>
      <c r="I33" s="136"/>
      <c r="J33" s="115"/>
      <c r="K33" s="115"/>
      <c r="L33" s="115"/>
    </row>
    <row r="34" ht="27.75" customHeight="true" spans="1:12">
      <c r="A34" s="63" t="s">
        <v>392</v>
      </c>
      <c r="B34" s="64" t="s">
        <v>393</v>
      </c>
      <c r="C34" s="118">
        <f t="shared" si="0"/>
        <v>198.175511</v>
      </c>
      <c r="D34" s="118">
        <v>31.170311</v>
      </c>
      <c r="E34" s="118">
        <v>167.0052</v>
      </c>
      <c r="F34" s="115"/>
      <c r="G34" s="115"/>
      <c r="H34" s="136"/>
      <c r="I34" s="136"/>
      <c r="J34" s="115"/>
      <c r="K34" s="115"/>
      <c r="L34" s="115"/>
    </row>
    <row r="35" ht="27.75" customHeight="true" spans="1:12">
      <c r="A35" s="63" t="s">
        <v>394</v>
      </c>
      <c r="B35" s="64" t="s">
        <v>395</v>
      </c>
      <c r="C35" s="118">
        <f>D35+E35</f>
        <v>576.0981</v>
      </c>
      <c r="D35" s="118">
        <f>D36</f>
        <v>90.852</v>
      </c>
      <c r="E35" s="118">
        <f>E36</f>
        <v>485.2461</v>
      </c>
      <c r="F35" s="115"/>
      <c r="G35" s="115"/>
      <c r="H35" s="136"/>
      <c r="I35" s="136"/>
      <c r="J35" s="115"/>
      <c r="K35" s="115"/>
      <c r="L35" s="115"/>
    </row>
    <row r="36" ht="27.75" customHeight="true" spans="1:12">
      <c r="A36" s="63" t="s">
        <v>396</v>
      </c>
      <c r="B36" s="64" t="s">
        <v>397</v>
      </c>
      <c r="C36" s="118">
        <f>D36+E36</f>
        <v>576.0981</v>
      </c>
      <c r="D36" s="118">
        <v>90.852</v>
      </c>
      <c r="E36" s="118">
        <v>485.2461</v>
      </c>
      <c r="F36" s="115"/>
      <c r="G36" s="115"/>
      <c r="H36" s="136"/>
      <c r="I36" s="136"/>
      <c r="J36" s="115"/>
      <c r="K36" s="115"/>
      <c r="L36" s="115"/>
    </row>
    <row r="37" ht="27.75" customHeight="true" spans="1:12">
      <c r="A37" s="63" t="s">
        <v>398</v>
      </c>
      <c r="B37" s="64" t="s">
        <v>329</v>
      </c>
      <c r="C37" s="118">
        <f t="shared" si="0"/>
        <v>655.2433</v>
      </c>
      <c r="D37" s="118">
        <f>D38+D41</f>
        <v>12.51</v>
      </c>
      <c r="E37" s="118">
        <f>E38+E41</f>
        <v>642.7333</v>
      </c>
      <c r="F37" s="115"/>
      <c r="G37" s="115"/>
      <c r="H37" s="136"/>
      <c r="I37" s="136"/>
      <c r="J37" s="115"/>
      <c r="K37" s="115"/>
      <c r="L37" s="115"/>
    </row>
    <row r="38" ht="27.75" customHeight="true" spans="1:12">
      <c r="A38" s="63" t="s">
        <v>399</v>
      </c>
      <c r="B38" s="64" t="s">
        <v>400</v>
      </c>
      <c r="C38" s="118">
        <f t="shared" si="0"/>
        <v>600.51</v>
      </c>
      <c r="D38" s="118">
        <f>SUM(D39:D40)</f>
        <v>12.51</v>
      </c>
      <c r="E38" s="118">
        <f>SUM(E39:E40)</f>
        <v>588</v>
      </c>
      <c r="F38" s="115"/>
      <c r="G38" s="115"/>
      <c r="H38" s="136"/>
      <c r="I38" s="136"/>
      <c r="J38" s="115"/>
      <c r="K38" s="115"/>
      <c r="L38" s="115"/>
    </row>
    <row r="39" ht="27.75" customHeight="true" spans="1:12">
      <c r="A39" s="63" t="s">
        <v>401</v>
      </c>
      <c r="B39" s="64" t="s">
        <v>402</v>
      </c>
      <c r="C39" s="118">
        <f t="shared" si="0"/>
        <v>588</v>
      </c>
      <c r="D39" s="118"/>
      <c r="E39" s="118">
        <v>588</v>
      </c>
      <c r="F39" s="115"/>
      <c r="G39" s="115"/>
      <c r="H39" s="136"/>
      <c r="I39" s="136"/>
      <c r="J39" s="115"/>
      <c r="K39" s="115"/>
      <c r="L39" s="115"/>
    </row>
    <row r="40" ht="27.75" customHeight="true" spans="1:12">
      <c r="A40" s="63" t="s">
        <v>403</v>
      </c>
      <c r="B40" s="64" t="s">
        <v>404</v>
      </c>
      <c r="C40" s="118">
        <f t="shared" si="0"/>
        <v>12.51</v>
      </c>
      <c r="D40" s="118">
        <v>12.51</v>
      </c>
      <c r="E40" s="118"/>
      <c r="F40" s="115"/>
      <c r="G40" s="115"/>
      <c r="H40" s="136"/>
      <c r="I40" s="136"/>
      <c r="J40" s="115"/>
      <c r="K40" s="115"/>
      <c r="L40" s="115"/>
    </row>
    <row r="41" ht="27.75" customHeight="true" spans="1:12">
      <c r="A41" s="63" t="s">
        <v>405</v>
      </c>
      <c r="B41" s="64" t="s">
        <v>406</v>
      </c>
      <c r="C41" s="118">
        <f t="shared" si="0"/>
        <v>54.7333</v>
      </c>
      <c r="D41" s="118">
        <f>D42</f>
        <v>0</v>
      </c>
      <c r="E41" s="118">
        <f>E42</f>
        <v>54.7333</v>
      </c>
      <c r="F41" s="115"/>
      <c r="G41" s="115"/>
      <c r="H41" s="136"/>
      <c r="I41" s="136"/>
      <c r="J41" s="115"/>
      <c r="K41" s="115"/>
      <c r="L41" s="115"/>
    </row>
    <row r="42" ht="27.75" customHeight="true" spans="1:12">
      <c r="A42" s="63" t="s">
        <v>407</v>
      </c>
      <c r="B42" s="64" t="s">
        <v>408</v>
      </c>
      <c r="C42" s="118">
        <f t="shared" si="0"/>
        <v>54.7333</v>
      </c>
      <c r="D42" s="118"/>
      <c r="E42" s="118">
        <v>54.7333</v>
      </c>
      <c r="F42" s="115"/>
      <c r="G42" s="115"/>
      <c r="H42" s="136"/>
      <c r="I42" s="136"/>
      <c r="J42" s="115"/>
      <c r="K42" s="115"/>
      <c r="L42" s="115"/>
    </row>
  </sheetData>
  <mergeCells count="10">
    <mergeCell ref="A5:B5"/>
    <mergeCell ref="H5:I5"/>
    <mergeCell ref="C5:C6"/>
    <mergeCell ref="D5:D6"/>
    <mergeCell ref="E5:E6"/>
    <mergeCell ref="F5:F6"/>
    <mergeCell ref="G5:G6"/>
    <mergeCell ref="J5:J6"/>
    <mergeCell ref="K5:K6"/>
    <mergeCell ref="L5:L6"/>
  </mergeCells>
  <printOptions horizontalCentered="true"/>
  <pageMargins left="0" right="0" top="0.590551181102362" bottom="0.393700787401575" header="0.511811023622047" footer="0.511811023622047"/>
  <pageSetup paperSize="9" scale="7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showGridLines="0" showZeros="0" topLeftCell="A40" workbookViewId="0">
      <selection activeCell="B47" sqref="B47"/>
    </sheetView>
  </sheetViews>
  <sheetFormatPr defaultColWidth="6.87619047619048" defaultRowHeight="12.75" customHeight="true"/>
  <cols>
    <col min="1" max="1" width="16.5047619047619" style="1" customWidth="true"/>
    <col min="2" max="2" width="40.5047619047619" style="1" customWidth="true"/>
    <col min="3" max="5" width="10.752380952381" style="1" customWidth="true"/>
    <col min="6" max="6" width="15" style="1" customWidth="true"/>
    <col min="7" max="8" width="17.3714285714286" style="1" customWidth="true"/>
    <col min="9" max="16384" width="6.87619047619048" style="1"/>
  </cols>
  <sheetData>
    <row r="1" ht="20.1" customHeight="true" spans="1:2">
      <c r="A1" s="2" t="s">
        <v>409</v>
      </c>
      <c r="B1" s="16"/>
    </row>
    <row r="2" ht="33" spans="1:8">
      <c r="A2" s="111" t="s">
        <v>410</v>
      </c>
      <c r="B2" s="112"/>
      <c r="C2" s="112"/>
      <c r="D2" s="112"/>
      <c r="E2" s="112"/>
      <c r="F2" s="112"/>
      <c r="G2" s="112"/>
      <c r="H2" s="121"/>
    </row>
    <row r="3" ht="20.1" customHeight="true" spans="1:8">
      <c r="A3" s="113"/>
      <c r="B3" s="114"/>
      <c r="C3" s="112"/>
      <c r="D3" s="112"/>
      <c r="E3" s="112"/>
      <c r="F3" s="112"/>
      <c r="G3" s="112"/>
      <c r="H3" s="121"/>
    </row>
    <row r="4" ht="30.75" customHeight="true" spans="1:8">
      <c r="A4" s="44"/>
      <c r="B4" s="43"/>
      <c r="C4" s="44"/>
      <c r="D4" s="44"/>
      <c r="E4" s="44"/>
      <c r="F4" s="44"/>
      <c r="G4" s="44"/>
      <c r="H4" s="34" t="s">
        <v>313</v>
      </c>
    </row>
    <row r="5" ht="29.25" customHeight="true" spans="1:8">
      <c r="A5" s="115" t="s">
        <v>341</v>
      </c>
      <c r="B5" s="115" t="s">
        <v>342</v>
      </c>
      <c r="C5" s="115" t="s">
        <v>340</v>
      </c>
      <c r="D5" s="115" t="s">
        <v>411</v>
      </c>
      <c r="E5" s="115" t="s">
        <v>412</v>
      </c>
      <c r="F5" s="115" t="s">
        <v>413</v>
      </c>
      <c r="G5" s="115" t="s">
        <v>414</v>
      </c>
      <c r="H5" s="115" t="s">
        <v>415</v>
      </c>
    </row>
    <row r="6" ht="29.25" customHeight="true" spans="1:8">
      <c r="A6" s="116"/>
      <c r="B6" s="117" t="s">
        <v>340</v>
      </c>
      <c r="C6" s="118">
        <f t="shared" ref="C6:C22" si="0">SUM(D6:L6)</f>
        <v>3956.776114</v>
      </c>
      <c r="D6" s="118">
        <f>D7+D10+D13+D23+D27+D36</f>
        <v>1113.376114</v>
      </c>
      <c r="E6" s="118">
        <v>2843.4</v>
      </c>
      <c r="F6" s="115"/>
      <c r="G6" s="115"/>
      <c r="H6" s="115"/>
    </row>
    <row r="7" ht="29.25" customHeight="true" spans="1:8">
      <c r="A7" s="63" t="s">
        <v>345</v>
      </c>
      <c r="B7" s="64" t="s">
        <v>319</v>
      </c>
      <c r="C7" s="118">
        <f t="shared" si="0"/>
        <v>101.054616</v>
      </c>
      <c r="D7" s="117"/>
      <c r="E7" s="118">
        <f>E8</f>
        <v>101.054616</v>
      </c>
      <c r="F7" s="115"/>
      <c r="G7" s="115"/>
      <c r="H7" s="115"/>
    </row>
    <row r="8" ht="29.25" customHeight="true" spans="1:8">
      <c r="A8" s="63" t="s">
        <v>346</v>
      </c>
      <c r="B8" s="64" t="s">
        <v>347</v>
      </c>
      <c r="C8" s="118">
        <f t="shared" si="0"/>
        <v>101.054616</v>
      </c>
      <c r="D8" s="117"/>
      <c r="E8" s="118">
        <f>E9</f>
        <v>101.054616</v>
      </c>
      <c r="F8" s="115"/>
      <c r="G8" s="115"/>
      <c r="H8" s="115"/>
    </row>
    <row r="9" ht="29.25" customHeight="true" spans="1:8">
      <c r="A9" s="63" t="s">
        <v>348</v>
      </c>
      <c r="B9" s="64" t="s">
        <v>349</v>
      </c>
      <c r="C9" s="118">
        <f t="shared" si="0"/>
        <v>101.054616</v>
      </c>
      <c r="D9" s="117"/>
      <c r="E9" s="118">
        <v>101.054616</v>
      </c>
      <c r="F9" s="115"/>
      <c r="G9" s="115"/>
      <c r="H9" s="115"/>
    </row>
    <row r="10" ht="29.25" customHeight="true" spans="1:8">
      <c r="A10" s="63" t="s">
        <v>350</v>
      </c>
      <c r="B10" s="64" t="s">
        <v>321</v>
      </c>
      <c r="C10" s="118">
        <f t="shared" si="0"/>
        <v>2.0406</v>
      </c>
      <c r="D10" s="118">
        <f>D11</f>
        <v>2.0406</v>
      </c>
      <c r="E10" s="118"/>
      <c r="F10" s="115"/>
      <c r="G10" s="115"/>
      <c r="H10" s="115"/>
    </row>
    <row r="11" ht="29.25" customHeight="true" spans="1:8">
      <c r="A11" s="63" t="s">
        <v>351</v>
      </c>
      <c r="B11" s="64" t="s">
        <v>352</v>
      </c>
      <c r="C11" s="118">
        <f t="shared" si="0"/>
        <v>2.0406</v>
      </c>
      <c r="D11" s="118">
        <f>D12</f>
        <v>2.0406</v>
      </c>
      <c r="E11" s="118"/>
      <c r="F11" s="115"/>
      <c r="G11" s="115"/>
      <c r="H11" s="115"/>
    </row>
    <row r="12" ht="29.25" customHeight="true" spans="1:8">
      <c r="A12" s="63" t="s">
        <v>353</v>
      </c>
      <c r="B12" s="64" t="s">
        <v>354</v>
      </c>
      <c r="C12" s="118">
        <f t="shared" si="0"/>
        <v>2.0406</v>
      </c>
      <c r="D12" s="118">
        <v>2.0406</v>
      </c>
      <c r="E12" s="118"/>
      <c r="F12" s="115"/>
      <c r="G12" s="115"/>
      <c r="H12" s="115"/>
    </row>
    <row r="13" ht="29.25" customHeight="true" spans="1:8">
      <c r="A13" s="63" t="s">
        <v>355</v>
      </c>
      <c r="B13" s="64" t="s">
        <v>323</v>
      </c>
      <c r="C13" s="118">
        <f t="shared" si="0"/>
        <v>195.4702</v>
      </c>
      <c r="D13" s="118">
        <f>D14+D19+D21</f>
        <v>195.4702</v>
      </c>
      <c r="E13" s="118"/>
      <c r="F13" s="115"/>
      <c r="G13" s="115"/>
      <c r="H13" s="115"/>
    </row>
    <row r="14" ht="29.25" customHeight="true" spans="1:8">
      <c r="A14" s="63" t="s">
        <v>356</v>
      </c>
      <c r="B14" s="64" t="s">
        <v>357</v>
      </c>
      <c r="C14" s="118">
        <f t="shared" si="0"/>
        <v>173.8236</v>
      </c>
      <c r="D14" s="118">
        <f>SUM(D15:D18)</f>
        <v>173.8236</v>
      </c>
      <c r="E14" s="118">
        <f>SUM(E15:E18)</f>
        <v>0</v>
      </c>
      <c r="F14" s="115"/>
      <c r="G14" s="115"/>
      <c r="H14" s="115"/>
    </row>
    <row r="15" ht="29.25" customHeight="true" spans="1:8">
      <c r="A15" s="63" t="s">
        <v>358</v>
      </c>
      <c r="B15" s="64" t="s">
        <v>359</v>
      </c>
      <c r="C15" s="118">
        <f t="shared" si="0"/>
        <v>11.7497</v>
      </c>
      <c r="D15" s="118">
        <v>11.7497</v>
      </c>
      <c r="E15" s="118"/>
      <c r="F15" s="115"/>
      <c r="G15" s="115"/>
      <c r="H15" s="115"/>
    </row>
    <row r="16" ht="29.25" customHeight="true" spans="1:8">
      <c r="A16" s="63" t="s">
        <v>360</v>
      </c>
      <c r="B16" s="64" t="s">
        <v>361</v>
      </c>
      <c r="C16" s="118">
        <f t="shared" si="0"/>
        <v>91.0528</v>
      </c>
      <c r="D16" s="118">
        <v>91.0528</v>
      </c>
      <c r="E16" s="118"/>
      <c r="F16" s="115"/>
      <c r="G16" s="115"/>
      <c r="H16" s="115"/>
    </row>
    <row r="17" ht="29.25" customHeight="true" spans="1:8">
      <c r="A17" s="63" t="s">
        <v>362</v>
      </c>
      <c r="B17" s="64" t="s">
        <v>363</v>
      </c>
      <c r="C17" s="118">
        <f t="shared" si="0"/>
        <v>36.4211</v>
      </c>
      <c r="D17" s="118">
        <v>36.4211</v>
      </c>
      <c r="E17" s="118"/>
      <c r="F17" s="115"/>
      <c r="G17" s="115"/>
      <c r="H17" s="115"/>
    </row>
    <row r="18" ht="29.25" customHeight="true" spans="1:8">
      <c r="A18" s="63" t="s">
        <v>364</v>
      </c>
      <c r="B18" s="64" t="s">
        <v>365</v>
      </c>
      <c r="C18" s="118">
        <f t="shared" si="0"/>
        <v>34.6</v>
      </c>
      <c r="D18" s="118">
        <v>34.6</v>
      </c>
      <c r="E18" s="118"/>
      <c r="F18" s="115"/>
      <c r="G18" s="115"/>
      <c r="H18" s="115"/>
    </row>
    <row r="19" ht="29.25" customHeight="true" spans="1:8">
      <c r="A19" s="63" t="s">
        <v>366</v>
      </c>
      <c r="B19" s="64" t="s">
        <v>367</v>
      </c>
      <c r="C19" s="118">
        <f t="shared" si="0"/>
        <v>17.0854</v>
      </c>
      <c r="D19" s="118">
        <f>D20</f>
        <v>17.0854</v>
      </c>
      <c r="E19" s="118"/>
      <c r="F19" s="115"/>
      <c r="G19" s="115"/>
      <c r="H19" s="115"/>
    </row>
    <row r="20" ht="29.25" customHeight="true" spans="1:8">
      <c r="A20" s="63" t="s">
        <v>368</v>
      </c>
      <c r="B20" s="64" t="s">
        <v>369</v>
      </c>
      <c r="C20" s="118">
        <f t="shared" si="0"/>
        <v>17.0854</v>
      </c>
      <c r="D20" s="118">
        <v>17.0854</v>
      </c>
      <c r="E20" s="118"/>
      <c r="F20" s="115"/>
      <c r="G20" s="115"/>
      <c r="H20" s="115"/>
    </row>
    <row r="21" ht="29.25" customHeight="true" spans="1:8">
      <c r="A21" s="63" t="s">
        <v>370</v>
      </c>
      <c r="B21" s="64" t="s">
        <v>371</v>
      </c>
      <c r="C21" s="118">
        <f t="shared" si="0"/>
        <v>4.5612</v>
      </c>
      <c r="D21" s="118">
        <f>D22</f>
        <v>4.5612</v>
      </c>
      <c r="E21" s="118"/>
      <c r="F21" s="115"/>
      <c r="G21" s="115"/>
      <c r="H21" s="115"/>
    </row>
    <row r="22" ht="29.25" customHeight="true" spans="1:8">
      <c r="A22" s="63" t="s">
        <v>372</v>
      </c>
      <c r="B22" s="64" t="s">
        <v>373</v>
      </c>
      <c r="C22" s="118">
        <f t="shared" si="0"/>
        <v>4.5612</v>
      </c>
      <c r="D22" s="118">
        <v>4.5612</v>
      </c>
      <c r="E22" s="118"/>
      <c r="F22" s="115"/>
      <c r="G22" s="115"/>
      <c r="H22" s="115"/>
    </row>
    <row r="23" ht="29.25" customHeight="true" spans="1:8">
      <c r="A23" s="63" t="s">
        <v>374</v>
      </c>
      <c r="B23" s="64" t="s">
        <v>325</v>
      </c>
      <c r="C23" s="118">
        <f>SUM(D23:H23)</f>
        <v>60.3566</v>
      </c>
      <c r="D23" s="118">
        <f>D24</f>
        <v>60.3566</v>
      </c>
      <c r="E23" s="118"/>
      <c r="F23" s="115"/>
      <c r="G23" s="115"/>
      <c r="H23" s="115"/>
    </row>
    <row r="24" ht="29.25" customHeight="true" spans="1:8">
      <c r="A24" s="63" t="s">
        <v>375</v>
      </c>
      <c r="B24" s="64" t="s">
        <v>376</v>
      </c>
      <c r="C24" s="118">
        <f>C25+C26</f>
        <v>60.3566</v>
      </c>
      <c r="D24" s="118">
        <f>D25+D26</f>
        <v>60.3566</v>
      </c>
      <c r="E24" s="118">
        <f>E25+E26</f>
        <v>0</v>
      </c>
      <c r="F24" s="115"/>
      <c r="G24" s="115"/>
      <c r="H24" s="115"/>
    </row>
    <row r="25" ht="29.25" customHeight="true" spans="1:8">
      <c r="A25" s="63" t="s">
        <v>377</v>
      </c>
      <c r="B25" s="64" t="s">
        <v>378</v>
      </c>
      <c r="C25" s="118">
        <f>SUM(D25:L25)</f>
        <v>25.0858</v>
      </c>
      <c r="D25" s="118">
        <v>25.0858</v>
      </c>
      <c r="E25" s="118"/>
      <c r="F25" s="115"/>
      <c r="G25" s="115"/>
      <c r="H25" s="115"/>
    </row>
    <row r="26" ht="29.25" customHeight="true" spans="1:8">
      <c r="A26" s="63" t="s">
        <v>379</v>
      </c>
      <c r="B26" s="64" t="s">
        <v>380</v>
      </c>
      <c r="C26" s="118">
        <f>SUM(D26:L26)</f>
        <v>35.2708</v>
      </c>
      <c r="D26" s="118">
        <v>35.2708</v>
      </c>
      <c r="E26" s="118"/>
      <c r="F26" s="115"/>
      <c r="G26" s="115"/>
      <c r="H26" s="115"/>
    </row>
    <row r="27" ht="29.25" customHeight="true" spans="1:8">
      <c r="A27" s="63" t="s">
        <v>381</v>
      </c>
      <c r="B27" s="64" t="s">
        <v>327</v>
      </c>
      <c r="C27" s="118">
        <f>SUM(D27:H27)</f>
        <v>2942.622176</v>
      </c>
      <c r="D27" s="118">
        <f>D28+D32+D34</f>
        <v>855.508714</v>
      </c>
      <c r="E27" s="118">
        <f>E28+E32+E34</f>
        <v>2087.113462</v>
      </c>
      <c r="F27" s="115"/>
      <c r="G27" s="115"/>
      <c r="H27" s="115"/>
    </row>
    <row r="28" ht="29.25" customHeight="true" spans="1:8">
      <c r="A28" s="63" t="s">
        <v>382</v>
      </c>
      <c r="B28" s="64" t="s">
        <v>383</v>
      </c>
      <c r="C28" s="118">
        <f>SUM(C29:C31)</f>
        <v>2168.348565</v>
      </c>
      <c r="D28" s="118">
        <f>SUM(D29:D31)</f>
        <v>303.257414</v>
      </c>
      <c r="E28" s="118">
        <f>SUM(E29:E31)</f>
        <v>1865.091151</v>
      </c>
      <c r="F28" s="115"/>
      <c r="G28" s="115"/>
      <c r="H28" s="115"/>
    </row>
    <row r="29" ht="29.25" customHeight="true" spans="1:8">
      <c r="A29" s="63" t="s">
        <v>384</v>
      </c>
      <c r="B29" s="64" t="s">
        <v>385</v>
      </c>
      <c r="C29" s="118">
        <f t="shared" ref="C29:C35" si="1">SUM(D29:L29)</f>
        <v>235.4945</v>
      </c>
      <c r="D29" s="118">
        <v>235.4945</v>
      </c>
      <c r="E29" s="118"/>
      <c r="F29" s="115"/>
      <c r="G29" s="115"/>
      <c r="H29" s="115"/>
    </row>
    <row r="30" ht="29.25" customHeight="true" spans="1:8">
      <c r="A30" s="63" t="s">
        <v>386</v>
      </c>
      <c r="B30" s="64" t="s">
        <v>387</v>
      </c>
      <c r="C30" s="118">
        <f t="shared" si="1"/>
        <v>1.496713</v>
      </c>
      <c r="D30" s="118">
        <v>0.450714</v>
      </c>
      <c r="E30" s="118">
        <v>1.045999</v>
      </c>
      <c r="F30" s="115"/>
      <c r="G30" s="115"/>
      <c r="H30" s="115"/>
    </row>
    <row r="31" ht="29.25" customHeight="true" spans="1:8">
      <c r="A31" s="63" t="s">
        <v>388</v>
      </c>
      <c r="B31" s="64" t="s">
        <v>389</v>
      </c>
      <c r="C31" s="118">
        <f t="shared" si="1"/>
        <v>1931.357352</v>
      </c>
      <c r="D31" s="118">
        <v>67.3122</v>
      </c>
      <c r="E31" s="118">
        <v>1864.045152</v>
      </c>
      <c r="F31" s="115"/>
      <c r="G31" s="115"/>
      <c r="H31" s="115"/>
    </row>
    <row r="32" ht="29.25" customHeight="true" spans="1:8">
      <c r="A32" s="63" t="s">
        <v>390</v>
      </c>
      <c r="B32" s="64" t="s">
        <v>391</v>
      </c>
      <c r="C32" s="118">
        <f t="shared" si="1"/>
        <v>198.175511</v>
      </c>
      <c r="D32" s="118">
        <f>D33</f>
        <v>167.0052</v>
      </c>
      <c r="E32" s="118">
        <f>E33</f>
        <v>31.170311</v>
      </c>
      <c r="F32" s="115"/>
      <c r="G32" s="115"/>
      <c r="H32" s="115"/>
    </row>
    <row r="33" ht="29.25" customHeight="true" spans="1:8">
      <c r="A33" s="63" t="s">
        <v>392</v>
      </c>
      <c r="B33" s="64" t="s">
        <v>393</v>
      </c>
      <c r="C33" s="118">
        <f t="shared" si="1"/>
        <v>198.175511</v>
      </c>
      <c r="D33" s="118">
        <v>167.0052</v>
      </c>
      <c r="E33" s="118">
        <v>31.170311</v>
      </c>
      <c r="F33" s="115"/>
      <c r="G33" s="115"/>
      <c r="H33" s="115"/>
    </row>
    <row r="34" ht="29.25" customHeight="true" spans="1:8">
      <c r="A34" s="63" t="s">
        <v>394</v>
      </c>
      <c r="B34" s="64" t="s">
        <v>395</v>
      </c>
      <c r="C34" s="118">
        <f t="shared" si="1"/>
        <v>576.0981</v>
      </c>
      <c r="D34" s="118">
        <f>D35</f>
        <v>385.2461</v>
      </c>
      <c r="E34" s="118">
        <f>E35</f>
        <v>190.852</v>
      </c>
      <c r="F34" s="115"/>
      <c r="G34" s="115"/>
      <c r="H34" s="115"/>
    </row>
    <row r="35" ht="29.25" customHeight="true" spans="1:8">
      <c r="A35" s="63" t="s">
        <v>396</v>
      </c>
      <c r="B35" s="64" t="s">
        <v>397</v>
      </c>
      <c r="C35" s="118">
        <f t="shared" si="1"/>
        <v>576.0981</v>
      </c>
      <c r="D35" s="118">
        <v>385.2461</v>
      </c>
      <c r="E35" s="118">
        <v>190.852</v>
      </c>
      <c r="F35" s="115"/>
      <c r="G35" s="115"/>
      <c r="H35" s="115"/>
    </row>
    <row r="36" ht="29.25" customHeight="true" spans="1:8">
      <c r="A36" s="63" t="s">
        <v>398</v>
      </c>
      <c r="B36" s="64" t="s">
        <v>329</v>
      </c>
      <c r="C36" s="118">
        <f>C37+C40</f>
        <v>655.2433</v>
      </c>
      <c r="D36" s="118">
        <f>D37+D40</f>
        <v>0</v>
      </c>
      <c r="E36" s="118">
        <f>E37+E40</f>
        <v>655.2433</v>
      </c>
      <c r="F36" s="115"/>
      <c r="G36" s="115"/>
      <c r="H36" s="115"/>
    </row>
    <row r="37" ht="29.25" customHeight="true" spans="1:8">
      <c r="A37" s="63" t="s">
        <v>399</v>
      </c>
      <c r="B37" s="64" t="s">
        <v>400</v>
      </c>
      <c r="C37" s="118">
        <f>SUM(C38:C39)</f>
        <v>600.51</v>
      </c>
      <c r="D37" s="118">
        <f>SUM(D38:D39)</f>
        <v>0</v>
      </c>
      <c r="E37" s="118">
        <f>SUM(E38:E39)</f>
        <v>600.51</v>
      </c>
      <c r="F37" s="115"/>
      <c r="G37" s="115"/>
      <c r="H37" s="115"/>
    </row>
    <row r="38" ht="29.25" customHeight="true" spans="1:8">
      <c r="A38" s="63" t="s">
        <v>401</v>
      </c>
      <c r="B38" s="64" t="s">
        <v>402</v>
      </c>
      <c r="C38" s="118">
        <f>SUM(D38:L38)</f>
        <v>588</v>
      </c>
      <c r="D38" s="117"/>
      <c r="E38" s="118">
        <v>588</v>
      </c>
      <c r="F38" s="115"/>
      <c r="G38" s="115"/>
      <c r="H38" s="115"/>
    </row>
    <row r="39" ht="29.25" customHeight="true" spans="1:8">
      <c r="A39" s="63" t="s">
        <v>403</v>
      </c>
      <c r="B39" s="64" t="s">
        <v>404</v>
      </c>
      <c r="C39" s="118">
        <f>SUM(D39:L39)</f>
        <v>12.51</v>
      </c>
      <c r="D39" s="117"/>
      <c r="E39" s="118">
        <v>12.51</v>
      </c>
      <c r="F39" s="115"/>
      <c r="G39" s="115"/>
      <c r="H39" s="115"/>
    </row>
    <row r="40" ht="29.25" customHeight="true" spans="1:8">
      <c r="A40" s="63" t="s">
        <v>405</v>
      </c>
      <c r="B40" s="64" t="s">
        <v>406</v>
      </c>
      <c r="C40" s="118">
        <f>SUM(D40:L40)</f>
        <v>54.7333</v>
      </c>
      <c r="D40" s="118">
        <f>D41</f>
        <v>0</v>
      </c>
      <c r="E40" s="118">
        <f>E41</f>
        <v>54.7333</v>
      </c>
      <c r="F40" s="115"/>
      <c r="G40" s="115"/>
      <c r="H40" s="115"/>
    </row>
    <row r="41" ht="29.25" customHeight="true" spans="1:8">
      <c r="A41" s="63" t="s">
        <v>407</v>
      </c>
      <c r="B41" s="64" t="s">
        <v>408</v>
      </c>
      <c r="C41" s="118">
        <f>SUM(D41:L41)</f>
        <v>54.7333</v>
      </c>
      <c r="D41" s="117"/>
      <c r="E41" s="118">
        <v>54.7333</v>
      </c>
      <c r="F41" s="115"/>
      <c r="G41" s="115"/>
      <c r="H41" s="115"/>
    </row>
    <row r="42" ht="18.75" customHeight="true" spans="1:8">
      <c r="A42" s="119"/>
      <c r="B42" s="120"/>
      <c r="C42" s="16"/>
      <c r="D42" s="16"/>
      <c r="E42" s="16"/>
      <c r="F42" s="16"/>
      <c r="G42" s="16"/>
      <c r="H42" s="16"/>
    </row>
    <row r="43" ht="18.75" customHeight="true" spans="1:8">
      <c r="A43" s="120"/>
      <c r="B43" s="120"/>
      <c r="C43" s="16"/>
      <c r="D43" s="16"/>
      <c r="E43" s="16"/>
      <c r="F43" s="16"/>
      <c r="G43" s="16"/>
      <c r="H43" s="16"/>
    </row>
    <row r="44" customHeight="true" spans="1:8">
      <c r="A44" s="120"/>
      <c r="B44" s="120"/>
      <c r="D44" s="16"/>
      <c r="E44" s="16"/>
      <c r="F44" s="16"/>
      <c r="G44" s="16"/>
      <c r="H44" s="16"/>
    </row>
    <row r="45" customHeight="true" spans="1:9">
      <c r="A45" s="120"/>
      <c r="B45" s="120"/>
      <c r="D45" s="16"/>
      <c r="E45" s="16"/>
      <c r="F45" s="16"/>
      <c r="G45" s="16"/>
      <c r="H45" s="16"/>
      <c r="I45" s="16"/>
    </row>
    <row r="46" customHeight="true" spans="1:8">
      <c r="A46" s="16"/>
      <c r="B46" s="16"/>
      <c r="D46" s="16"/>
      <c r="E46" s="16"/>
      <c r="F46" s="16"/>
      <c r="G46" s="16"/>
      <c r="H46" s="16"/>
    </row>
    <row r="47" customHeight="true" spans="1:7">
      <c r="A47" s="16"/>
      <c r="B47" s="16"/>
      <c r="D47" s="16"/>
      <c r="E47" s="16"/>
      <c r="F47" s="16"/>
      <c r="G47" s="16"/>
    </row>
    <row r="48" customHeight="true" spans="1:9">
      <c r="A48" s="16"/>
      <c r="B48" s="16"/>
      <c r="C48" s="16"/>
      <c r="D48" s="16"/>
      <c r="E48" s="16"/>
      <c r="F48" s="16"/>
      <c r="G48" s="16"/>
      <c r="I48" s="16"/>
    </row>
    <row r="49" customHeight="true" spans="2:8">
      <c r="B49" s="16"/>
      <c r="F49" s="16"/>
      <c r="G49" s="16"/>
      <c r="H49" s="16"/>
    </row>
  </sheetData>
  <printOptions horizontalCentered="true"/>
  <pageMargins left="0" right="0" top="0.78740157480315" bottom="0.590551181102362" header="0.511811023622047" footer="0.511811023622047"/>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showGridLines="0" showZeros="0" workbookViewId="0">
      <selection activeCell="I23" sqref="I23"/>
    </sheetView>
  </sheetViews>
  <sheetFormatPr defaultColWidth="6.87619047619048" defaultRowHeight="20.1" customHeight="true"/>
  <cols>
    <col min="1" max="1" width="22.8761904761905" style="73" customWidth="true"/>
    <col min="2" max="2" width="11.1238095238095" style="73" customWidth="true"/>
    <col min="3" max="3" width="20.5047619047619" style="73" customWidth="true"/>
    <col min="4" max="4" width="10.3714285714286" style="73" customWidth="true"/>
    <col min="5" max="5" width="19" style="73" customWidth="true"/>
    <col min="6" max="6" width="17.1238095238095" style="73" customWidth="true"/>
    <col min="7" max="7" width="17.3714285714286" style="73" customWidth="true"/>
    <col min="8" max="8" width="6.87619047619048" style="74"/>
    <col min="9" max="9" width="14.5047619047619" style="75" customWidth="true"/>
    <col min="10" max="16384" width="6.87619047619048" style="74"/>
  </cols>
  <sheetData>
    <row r="1" s="72" customFormat="true" customHeight="true" spans="1:9">
      <c r="A1" s="76" t="s">
        <v>416</v>
      </c>
      <c r="B1" s="77"/>
      <c r="C1" s="77"/>
      <c r="D1" s="77"/>
      <c r="E1" s="77"/>
      <c r="F1" s="77"/>
      <c r="G1" s="77"/>
      <c r="I1" s="109"/>
    </row>
    <row r="2" s="72" customFormat="true" ht="39" customHeight="true" spans="1:9">
      <c r="A2" s="78" t="s">
        <v>417</v>
      </c>
      <c r="B2" s="79"/>
      <c r="C2" s="79"/>
      <c r="D2" s="79"/>
      <c r="E2" s="79"/>
      <c r="F2" s="79"/>
      <c r="G2" s="79"/>
      <c r="I2" s="109"/>
    </row>
    <row r="3" s="72" customFormat="true" customHeight="true" spans="1:9">
      <c r="A3" s="80"/>
      <c r="B3" s="77"/>
      <c r="C3" s="77"/>
      <c r="D3" s="77"/>
      <c r="E3" s="77"/>
      <c r="F3" s="77"/>
      <c r="G3" s="77"/>
      <c r="I3" s="109"/>
    </row>
    <row r="4" s="72" customFormat="true" ht="30.75" customHeight="true" spans="1:9">
      <c r="A4" s="81"/>
      <c r="B4" s="82"/>
      <c r="C4" s="82"/>
      <c r="D4" s="82"/>
      <c r="E4" s="82"/>
      <c r="F4" s="82"/>
      <c r="G4" s="105" t="s">
        <v>313</v>
      </c>
      <c r="I4" s="109"/>
    </row>
    <row r="5" s="72" customFormat="true" customHeight="true" spans="1:9">
      <c r="A5" s="83" t="s">
        <v>314</v>
      </c>
      <c r="B5" s="83"/>
      <c r="C5" s="83" t="s">
        <v>315</v>
      </c>
      <c r="D5" s="83"/>
      <c r="E5" s="83"/>
      <c r="F5" s="83"/>
      <c r="G5" s="83"/>
      <c r="I5" s="109"/>
    </row>
    <row r="6" s="72" customFormat="true" ht="45" customHeight="true" spans="1:9">
      <c r="A6" s="84" t="s">
        <v>316</v>
      </c>
      <c r="B6" s="84" t="s">
        <v>317</v>
      </c>
      <c r="C6" s="84" t="s">
        <v>316</v>
      </c>
      <c r="D6" s="84" t="s">
        <v>340</v>
      </c>
      <c r="E6" s="84" t="s">
        <v>418</v>
      </c>
      <c r="F6" s="84" t="s">
        <v>419</v>
      </c>
      <c r="G6" s="84" t="s">
        <v>420</v>
      </c>
      <c r="I6" s="109"/>
    </row>
    <row r="7" s="72" customFormat="true" customHeight="true" spans="1:9">
      <c r="A7" s="85" t="s">
        <v>421</v>
      </c>
      <c r="B7" s="86">
        <v>1950.6587</v>
      </c>
      <c r="C7" s="87" t="s">
        <v>422</v>
      </c>
      <c r="D7" s="88">
        <f>SUM(E7:G7)</f>
        <v>3950.278362</v>
      </c>
      <c r="E7" s="88">
        <f>SUM(E8:E13)</f>
        <v>3950.278362</v>
      </c>
      <c r="F7" s="88"/>
      <c r="G7" s="88"/>
      <c r="I7" s="109"/>
    </row>
    <row r="8" s="72" customFormat="true" customHeight="true" spans="1:9">
      <c r="A8" s="89" t="s">
        <v>423</v>
      </c>
      <c r="B8" s="90">
        <f>B7</f>
        <v>1950.6587</v>
      </c>
      <c r="C8" s="91" t="s">
        <v>319</v>
      </c>
      <c r="D8" s="92">
        <f t="shared" ref="D8:D13" si="0">E8</f>
        <v>95</v>
      </c>
      <c r="E8" s="106">
        <v>95</v>
      </c>
      <c r="F8" s="92"/>
      <c r="G8" s="92"/>
      <c r="I8" s="109"/>
    </row>
    <row r="9" s="72" customFormat="true" customHeight="true" spans="1:9">
      <c r="A9" s="89" t="s">
        <v>424</v>
      </c>
      <c r="B9" s="93"/>
      <c r="C9" s="94" t="s">
        <v>321</v>
      </c>
      <c r="D9" s="92">
        <f t="shared" si="0"/>
        <v>2.0406</v>
      </c>
      <c r="E9" s="107">
        <v>2.0406</v>
      </c>
      <c r="F9" s="92"/>
      <c r="G9" s="92"/>
      <c r="I9" s="109"/>
    </row>
    <row r="10" s="72" customFormat="true" customHeight="true" spans="1:9">
      <c r="A10" s="95" t="s">
        <v>425</v>
      </c>
      <c r="B10" s="96"/>
      <c r="C10" s="94" t="s">
        <v>323</v>
      </c>
      <c r="D10" s="92">
        <f t="shared" si="0"/>
        <v>195.4684</v>
      </c>
      <c r="E10" s="107">
        <v>195.4684</v>
      </c>
      <c r="F10" s="92"/>
      <c r="G10" s="92"/>
      <c r="I10" s="109"/>
    </row>
    <row r="11" s="72" customFormat="true" customHeight="true" spans="1:9">
      <c r="A11" s="97" t="s">
        <v>426</v>
      </c>
      <c r="B11" s="86">
        <f>B12</f>
        <v>1999.618462</v>
      </c>
      <c r="C11" s="94" t="s">
        <v>325</v>
      </c>
      <c r="D11" s="92">
        <f t="shared" si="0"/>
        <v>60.3566</v>
      </c>
      <c r="E11" s="107">
        <v>60.3566</v>
      </c>
      <c r="F11" s="92"/>
      <c r="G11" s="92"/>
      <c r="I11" s="109"/>
    </row>
    <row r="12" s="72" customFormat="true" customHeight="true" spans="1:9">
      <c r="A12" s="95" t="s">
        <v>423</v>
      </c>
      <c r="B12" s="90">
        <v>1999.618462</v>
      </c>
      <c r="C12" s="94" t="s">
        <v>327</v>
      </c>
      <c r="D12" s="92">
        <f t="shared" si="0"/>
        <v>2942.169462</v>
      </c>
      <c r="E12" s="107">
        <v>2942.169462</v>
      </c>
      <c r="F12" s="92"/>
      <c r="G12" s="92"/>
      <c r="I12" s="109"/>
    </row>
    <row r="13" s="72" customFormat="true" customHeight="true" spans="1:9">
      <c r="A13" s="95" t="s">
        <v>424</v>
      </c>
      <c r="B13" s="93"/>
      <c r="C13" s="98" t="s">
        <v>329</v>
      </c>
      <c r="D13" s="92">
        <f t="shared" si="0"/>
        <v>655.2433</v>
      </c>
      <c r="E13" s="107">
        <v>655.2433</v>
      </c>
      <c r="F13" s="92"/>
      <c r="G13" s="92"/>
      <c r="I13" s="109"/>
    </row>
    <row r="14" s="72" customFormat="true" ht="15.75" spans="1:13">
      <c r="A14" s="89" t="s">
        <v>425</v>
      </c>
      <c r="B14" s="96"/>
      <c r="C14" s="99"/>
      <c r="D14" s="92"/>
      <c r="E14" s="92"/>
      <c r="F14" s="92"/>
      <c r="G14" s="92"/>
      <c r="I14" s="109"/>
      <c r="M14" s="110"/>
    </row>
    <row r="15" s="72" customFormat="true" customHeight="true" spans="1:9">
      <c r="A15" s="97"/>
      <c r="B15" s="100"/>
      <c r="C15" s="100" t="s">
        <v>427</v>
      </c>
      <c r="D15" s="101">
        <f>E15+F15+G15</f>
        <v>-0.00120000000015352</v>
      </c>
      <c r="E15" s="102">
        <f>B8+B12-E7</f>
        <v>-0.00120000000015352</v>
      </c>
      <c r="F15" s="102">
        <f>B9+B13-F7</f>
        <v>0</v>
      </c>
      <c r="G15" s="102">
        <f>B10+B14-G7</f>
        <v>0</v>
      </c>
      <c r="I15" s="109"/>
    </row>
    <row r="16" s="72" customFormat="true" customHeight="true" spans="1:9">
      <c r="A16" s="97"/>
      <c r="B16" s="100"/>
      <c r="C16" s="100"/>
      <c r="D16" s="102"/>
      <c r="E16" s="102"/>
      <c r="F16" s="102"/>
      <c r="G16" s="108"/>
      <c r="I16" s="109"/>
    </row>
    <row r="17" s="72" customFormat="true" customHeight="true" spans="1:9">
      <c r="A17" s="97" t="s">
        <v>428</v>
      </c>
      <c r="B17" s="103">
        <f>B7+B11</f>
        <v>3950.277162</v>
      </c>
      <c r="C17" s="103" t="s">
        <v>429</v>
      </c>
      <c r="D17" s="102">
        <f>SUM(D7+D15)</f>
        <v>3950.277162</v>
      </c>
      <c r="E17" s="102">
        <f>SUM(E7+E15)</f>
        <v>3950.277162</v>
      </c>
      <c r="F17" s="102">
        <f>SUM(F7+F15)</f>
        <v>0</v>
      </c>
      <c r="G17" s="102">
        <f>SUM(G7+G15)</f>
        <v>0</v>
      </c>
      <c r="I17" s="109"/>
    </row>
    <row r="18" customHeight="true" spans="1:6">
      <c r="A18" s="104"/>
      <c r="B18" s="104"/>
      <c r="C18" s="104"/>
      <c r="D18" s="104"/>
      <c r="E18" s="104"/>
      <c r="F18" s="104"/>
    </row>
  </sheetData>
  <mergeCells count="2">
    <mergeCell ref="A5:B5"/>
    <mergeCell ref="C5:G5"/>
  </mergeCells>
  <printOptions horizontalCentered="true"/>
  <pageMargins left="0" right="0" top="0" bottom="0"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0"/>
  <sheetViews>
    <sheetView showGridLines="0" showZeros="0" topLeftCell="A16" workbookViewId="0">
      <selection activeCell="D44" sqref="D44"/>
    </sheetView>
  </sheetViews>
  <sheetFormatPr defaultColWidth="6.87619047619048" defaultRowHeight="12.75" customHeight="true" outlineLevelCol="5"/>
  <cols>
    <col min="1" max="1" width="23.6285714285714" style="1" customWidth="true"/>
    <col min="2" max="2" width="40.5047619047619" style="1" customWidth="true"/>
    <col min="3" max="3" width="17.5047619047619" style="40" customWidth="true"/>
    <col min="4" max="4" width="14.6285714285714" style="40" customWidth="true"/>
    <col min="5" max="5" width="13.247619047619" style="40" customWidth="true"/>
    <col min="6" max="6" width="14.752380952381" style="1" customWidth="true"/>
    <col min="7" max="16384" width="6.87619047619048" style="1"/>
  </cols>
  <sheetData>
    <row r="1" ht="20.1" customHeight="true" spans="1:1">
      <c r="A1" s="2" t="s">
        <v>430</v>
      </c>
    </row>
    <row r="2" ht="42" customHeight="true" spans="1:6">
      <c r="A2" s="41" t="s">
        <v>431</v>
      </c>
      <c r="B2" s="4"/>
      <c r="C2" s="58"/>
      <c r="D2" s="58"/>
      <c r="E2" s="58"/>
      <c r="F2" s="4"/>
    </row>
    <row r="3" ht="20.1" customHeight="true" spans="1:6">
      <c r="A3" s="19"/>
      <c r="B3" s="4"/>
      <c r="C3" s="58"/>
      <c r="D3" s="58"/>
      <c r="E3" s="58"/>
      <c r="F3" s="4"/>
    </row>
    <row r="4" ht="30.75" customHeight="true" spans="1:6">
      <c r="A4" s="43"/>
      <c r="B4" s="44"/>
      <c r="C4" s="59"/>
      <c r="D4" s="59"/>
      <c r="E4" s="59"/>
      <c r="F4" s="69" t="s">
        <v>313</v>
      </c>
    </row>
    <row r="5" ht="20.1" customHeight="true" spans="1:6">
      <c r="A5" s="7" t="s">
        <v>432</v>
      </c>
      <c r="B5" s="7"/>
      <c r="C5" s="60" t="s">
        <v>433</v>
      </c>
      <c r="D5" s="7" t="s">
        <v>434</v>
      </c>
      <c r="E5" s="7"/>
      <c r="F5" s="7"/>
    </row>
    <row r="6" ht="20.1" customHeight="true" spans="1:6">
      <c r="A6" s="21" t="s">
        <v>341</v>
      </c>
      <c r="B6" s="21" t="s">
        <v>342</v>
      </c>
      <c r="C6" s="61"/>
      <c r="D6" s="62" t="s">
        <v>435</v>
      </c>
      <c r="E6" s="62" t="s">
        <v>411</v>
      </c>
      <c r="F6" s="21" t="s">
        <v>412</v>
      </c>
    </row>
    <row r="7" ht="20.1" customHeight="true" spans="1:6">
      <c r="A7" s="63" t="s">
        <v>345</v>
      </c>
      <c r="B7" s="64" t="s">
        <v>319</v>
      </c>
      <c r="C7" s="65">
        <f>C8</f>
        <v>30</v>
      </c>
      <c r="D7" s="66">
        <f>SUM(E7:F7)</f>
        <v>95</v>
      </c>
      <c r="E7" s="65"/>
      <c r="F7" s="70">
        <f>F8</f>
        <v>95</v>
      </c>
    </row>
    <row r="8" ht="20.1" customHeight="true" spans="1:6">
      <c r="A8" s="63" t="s">
        <v>346</v>
      </c>
      <c r="B8" s="64" t="s">
        <v>347</v>
      </c>
      <c r="C8" s="65">
        <f>C9</f>
        <v>30</v>
      </c>
      <c r="D8" s="66">
        <f>SUM(E8:F8)</f>
        <v>95</v>
      </c>
      <c r="E8" s="65">
        <f>E9</f>
        <v>0</v>
      </c>
      <c r="F8" s="71">
        <f>F9</f>
        <v>95</v>
      </c>
    </row>
    <row r="9" ht="20.1" customHeight="true" spans="1:6">
      <c r="A9" s="63" t="s">
        <v>348</v>
      </c>
      <c r="B9" s="64" t="s">
        <v>349</v>
      </c>
      <c r="C9" s="65">
        <v>30</v>
      </c>
      <c r="D9" s="66">
        <f>SUM(E9:F9)</f>
        <v>95</v>
      </c>
      <c r="E9" s="65"/>
      <c r="F9" s="70">
        <v>95</v>
      </c>
    </row>
    <row r="10" ht="20.1" customHeight="true" spans="1:6">
      <c r="A10" s="63" t="s">
        <v>350</v>
      </c>
      <c r="B10" s="64" t="s">
        <v>321</v>
      </c>
      <c r="C10" s="65">
        <f>C11</f>
        <v>1.9795</v>
      </c>
      <c r="D10" s="66">
        <f>SUM(E10:F10)</f>
        <v>2.0406</v>
      </c>
      <c r="E10" s="65">
        <f>E11</f>
        <v>2.0406</v>
      </c>
      <c r="F10" s="70"/>
    </row>
    <row r="11" ht="20.1" customHeight="true" spans="1:6">
      <c r="A11" s="63" t="s">
        <v>351</v>
      </c>
      <c r="B11" s="64" t="s">
        <v>352</v>
      </c>
      <c r="C11" s="65">
        <f>C12</f>
        <v>1.9795</v>
      </c>
      <c r="D11" s="66">
        <f t="shared" ref="D11:D43" si="0">SUM(E11:F11)</f>
        <v>2.0406</v>
      </c>
      <c r="E11" s="65">
        <f>E12</f>
        <v>2.0406</v>
      </c>
      <c r="F11" s="70"/>
    </row>
    <row r="12" ht="20.1" customHeight="true" spans="1:6">
      <c r="A12" s="63" t="s">
        <v>353</v>
      </c>
      <c r="B12" s="64" t="s">
        <v>354</v>
      </c>
      <c r="C12" s="65">
        <v>1.9795</v>
      </c>
      <c r="D12" s="66">
        <f t="shared" si="0"/>
        <v>2.0406</v>
      </c>
      <c r="E12" s="65">
        <v>2.0406</v>
      </c>
      <c r="F12" s="70"/>
    </row>
    <row r="13" ht="20.1" customHeight="true" spans="1:6">
      <c r="A13" s="63" t="s">
        <v>355</v>
      </c>
      <c r="B13" s="64" t="s">
        <v>323</v>
      </c>
      <c r="C13" s="65">
        <f>C14+C19+C21</f>
        <v>150.4408</v>
      </c>
      <c r="D13" s="66">
        <f t="shared" si="0"/>
        <v>195.4702</v>
      </c>
      <c r="E13" s="65">
        <f>E14+E19+E21</f>
        <v>195.4702</v>
      </c>
      <c r="F13" s="70"/>
    </row>
    <row r="14" ht="20.1" customHeight="true" spans="1:6">
      <c r="A14" s="63" t="s">
        <v>356</v>
      </c>
      <c r="B14" s="64" t="s">
        <v>357</v>
      </c>
      <c r="C14" s="65">
        <f>C15+C16+C17+C18</f>
        <v>146.4746</v>
      </c>
      <c r="D14" s="66">
        <f t="shared" si="0"/>
        <v>173.8236</v>
      </c>
      <c r="E14" s="65">
        <f>E15+E16+E17+E18</f>
        <v>173.8236</v>
      </c>
      <c r="F14" s="70"/>
    </row>
    <row r="15" ht="20.1" customHeight="true" spans="1:6">
      <c r="A15" s="63" t="s">
        <v>358</v>
      </c>
      <c r="B15" s="64" t="s">
        <v>359</v>
      </c>
      <c r="C15" s="65">
        <v>8.1387</v>
      </c>
      <c r="D15" s="66">
        <f t="shared" si="0"/>
        <v>11.7497</v>
      </c>
      <c r="E15" s="65">
        <v>11.7497</v>
      </c>
      <c r="F15" s="70"/>
    </row>
    <row r="16" ht="20.1" customHeight="true" spans="1:6">
      <c r="A16" s="63" t="s">
        <v>360</v>
      </c>
      <c r="B16" s="64" t="s">
        <v>361</v>
      </c>
      <c r="C16" s="65">
        <v>79.1685</v>
      </c>
      <c r="D16" s="66">
        <f t="shared" si="0"/>
        <v>91.0528</v>
      </c>
      <c r="E16" s="65">
        <v>91.0528</v>
      </c>
      <c r="F16" s="70"/>
    </row>
    <row r="17" ht="20.1" customHeight="true" spans="1:6">
      <c r="A17" s="63" t="s">
        <v>362</v>
      </c>
      <c r="B17" s="64" t="s">
        <v>363</v>
      </c>
      <c r="C17" s="65">
        <v>31.6674</v>
      </c>
      <c r="D17" s="66">
        <f t="shared" si="0"/>
        <v>36.4211</v>
      </c>
      <c r="E17" s="65">
        <v>36.4211</v>
      </c>
      <c r="F17" s="70"/>
    </row>
    <row r="18" ht="20.1" customHeight="true" spans="1:6">
      <c r="A18" s="63" t="s">
        <v>364</v>
      </c>
      <c r="B18" s="64" t="s">
        <v>365</v>
      </c>
      <c r="C18" s="65">
        <v>27.5</v>
      </c>
      <c r="D18" s="66">
        <f t="shared" si="0"/>
        <v>34.6</v>
      </c>
      <c r="E18" s="65">
        <v>34.6</v>
      </c>
      <c r="F18" s="70"/>
    </row>
    <row r="19" ht="20.1" customHeight="true" spans="1:6">
      <c r="A19" s="63" t="s">
        <v>366</v>
      </c>
      <c r="B19" s="64" t="s">
        <v>367</v>
      </c>
      <c r="C19" s="65"/>
      <c r="D19" s="66">
        <f t="shared" si="0"/>
        <v>17.0854</v>
      </c>
      <c r="E19" s="65">
        <f>E20</f>
        <v>17.0854</v>
      </c>
      <c r="F19" s="70"/>
    </row>
    <row r="20" ht="20.1" customHeight="true" spans="1:6">
      <c r="A20" s="63" t="s">
        <v>368</v>
      </c>
      <c r="B20" s="64" t="s">
        <v>369</v>
      </c>
      <c r="C20" s="65"/>
      <c r="D20" s="66">
        <f t="shared" si="0"/>
        <v>17.0854</v>
      </c>
      <c r="E20" s="65">
        <v>17.0854</v>
      </c>
      <c r="F20" s="70"/>
    </row>
    <row r="21" ht="20.1" customHeight="true" spans="1:6">
      <c r="A21" s="63" t="s">
        <v>370</v>
      </c>
      <c r="B21" s="64" t="s">
        <v>371</v>
      </c>
      <c r="C21" s="65">
        <f>C22</f>
        <v>3.9662</v>
      </c>
      <c r="D21" s="66">
        <f t="shared" si="0"/>
        <v>4.5612</v>
      </c>
      <c r="E21" s="65">
        <f>E22</f>
        <v>4.5612</v>
      </c>
      <c r="F21" s="70"/>
    </row>
    <row r="22" ht="20.1" customHeight="true" spans="1:6">
      <c r="A22" s="63" t="s">
        <v>372</v>
      </c>
      <c r="B22" s="64" t="s">
        <v>373</v>
      </c>
      <c r="C22" s="65">
        <v>3.9662</v>
      </c>
      <c r="D22" s="66">
        <f t="shared" si="0"/>
        <v>4.5612</v>
      </c>
      <c r="E22" s="65">
        <v>4.5612</v>
      </c>
      <c r="F22" s="70"/>
    </row>
    <row r="23" ht="20.1" customHeight="true" spans="1:6">
      <c r="A23" s="63" t="s">
        <v>374</v>
      </c>
      <c r="B23" s="64" t="s">
        <v>325</v>
      </c>
      <c r="C23" s="65">
        <f>C24</f>
        <v>54.5171</v>
      </c>
      <c r="D23" s="66">
        <f t="shared" si="0"/>
        <v>60.3566</v>
      </c>
      <c r="E23" s="65">
        <f>E24</f>
        <v>60.3566</v>
      </c>
      <c r="F23" s="70"/>
    </row>
    <row r="24" ht="20.1" customHeight="true" spans="1:6">
      <c r="A24" s="63" t="s">
        <v>375</v>
      </c>
      <c r="B24" s="64" t="s">
        <v>376</v>
      </c>
      <c r="C24" s="65">
        <f>C25+C26</f>
        <v>54.5171</v>
      </c>
      <c r="D24" s="66">
        <f t="shared" si="0"/>
        <v>60.3566</v>
      </c>
      <c r="E24" s="65">
        <f>E25+E26</f>
        <v>60.3566</v>
      </c>
      <c r="F24" s="70"/>
    </row>
    <row r="25" ht="20.1" customHeight="true" spans="1:6">
      <c r="A25" s="63" t="s">
        <v>377</v>
      </c>
      <c r="B25" s="64" t="s">
        <v>378</v>
      </c>
      <c r="C25" s="65">
        <v>22.0722</v>
      </c>
      <c r="D25" s="66">
        <f t="shared" si="0"/>
        <v>25.0858</v>
      </c>
      <c r="E25" s="65">
        <v>25.0858</v>
      </c>
      <c r="F25" s="70"/>
    </row>
    <row r="26" ht="20.1" customHeight="true" spans="1:6">
      <c r="A26" s="63" t="s">
        <v>379</v>
      </c>
      <c r="B26" s="64" t="s">
        <v>380</v>
      </c>
      <c r="C26" s="65">
        <v>32.4449</v>
      </c>
      <c r="D26" s="66">
        <f t="shared" si="0"/>
        <v>35.2708</v>
      </c>
      <c r="E26" s="65">
        <v>35.2708</v>
      </c>
      <c r="F26" s="70"/>
    </row>
    <row r="27" ht="20.1" customHeight="true" spans="1:6">
      <c r="A27" s="63" t="s">
        <v>381</v>
      </c>
      <c r="B27" s="64" t="s">
        <v>327</v>
      </c>
      <c r="C27" s="65">
        <f>C28+C32+C34+C36</f>
        <v>1337.7283</v>
      </c>
      <c r="D27" s="66">
        <f t="shared" si="0"/>
        <v>955.058</v>
      </c>
      <c r="E27" s="65">
        <f>E28+E34+E36</f>
        <v>855.058</v>
      </c>
      <c r="F27" s="71">
        <f>F28+F34+F36</f>
        <v>100</v>
      </c>
    </row>
    <row r="28" ht="20.1" customHeight="true" spans="1:6">
      <c r="A28" s="63" t="s">
        <v>382</v>
      </c>
      <c r="B28" s="64" t="s">
        <v>383</v>
      </c>
      <c r="C28" s="65">
        <f>C29+C30+C31</f>
        <v>626.6115</v>
      </c>
      <c r="D28" s="66">
        <f t="shared" si="0"/>
        <v>302.8067</v>
      </c>
      <c r="E28" s="65">
        <f>E29+E31</f>
        <v>302.8067</v>
      </c>
      <c r="F28" s="70"/>
    </row>
    <row r="29" ht="20.1" customHeight="true" spans="1:6">
      <c r="A29" s="63" t="s">
        <v>384</v>
      </c>
      <c r="B29" s="64" t="s">
        <v>385</v>
      </c>
      <c r="C29" s="65">
        <v>173.6298</v>
      </c>
      <c r="D29" s="66">
        <f t="shared" si="0"/>
        <v>235.4945</v>
      </c>
      <c r="E29" s="65">
        <v>235.4945</v>
      </c>
      <c r="F29" s="70"/>
    </row>
    <row r="30" ht="20.1" customHeight="true" spans="1:6">
      <c r="A30" s="63" t="s">
        <v>386</v>
      </c>
      <c r="B30" s="64" t="s">
        <v>387</v>
      </c>
      <c r="C30" s="65">
        <v>395.3873</v>
      </c>
      <c r="D30" s="66">
        <f t="shared" si="0"/>
        <v>0</v>
      </c>
      <c r="E30" s="65"/>
      <c r="F30" s="70"/>
    </row>
    <row r="31" ht="20.1" customHeight="true" spans="1:6">
      <c r="A31" s="63" t="s">
        <v>388</v>
      </c>
      <c r="B31" s="64" t="s">
        <v>389</v>
      </c>
      <c r="C31" s="65">
        <v>57.5944</v>
      </c>
      <c r="D31" s="66">
        <f t="shared" si="0"/>
        <v>67.3122</v>
      </c>
      <c r="E31" s="65">
        <v>67.3122</v>
      </c>
      <c r="F31" s="70"/>
    </row>
    <row r="32" ht="20.1" customHeight="true" spans="1:6">
      <c r="A32" s="169" t="s">
        <v>436</v>
      </c>
      <c r="B32" s="67" t="s">
        <v>437</v>
      </c>
      <c r="C32" s="65">
        <f>C33</f>
        <v>600</v>
      </c>
      <c r="D32" s="66"/>
      <c r="E32" s="65"/>
      <c r="F32" s="70"/>
    </row>
    <row r="33" ht="20.1" customHeight="true" spans="1:6">
      <c r="A33" s="169" t="s">
        <v>438</v>
      </c>
      <c r="B33" s="67" t="s">
        <v>439</v>
      </c>
      <c r="C33" s="65">
        <v>600</v>
      </c>
      <c r="D33" s="66"/>
      <c r="E33" s="65"/>
      <c r="F33" s="70"/>
    </row>
    <row r="34" ht="20.1" customHeight="true" spans="1:6">
      <c r="A34" s="63" t="s">
        <v>390</v>
      </c>
      <c r="B34" s="64" t="s">
        <v>391</v>
      </c>
      <c r="C34" s="65">
        <f>C35</f>
        <v>62.9272</v>
      </c>
      <c r="D34" s="66">
        <f>SUM(E34:F34)</f>
        <v>167.0052</v>
      </c>
      <c r="E34" s="65">
        <f>E35</f>
        <v>167.0052</v>
      </c>
      <c r="F34" s="70"/>
    </row>
    <row r="35" ht="20.1" customHeight="true" spans="1:6">
      <c r="A35" s="63" t="s">
        <v>392</v>
      </c>
      <c r="B35" s="64" t="s">
        <v>393</v>
      </c>
      <c r="C35" s="65">
        <v>62.9272</v>
      </c>
      <c r="D35" s="66">
        <f t="shared" si="0"/>
        <v>167.0052</v>
      </c>
      <c r="E35" s="65">
        <v>167.0052</v>
      </c>
      <c r="F35" s="70"/>
    </row>
    <row r="36" ht="20.1" customHeight="true" spans="1:6">
      <c r="A36" s="63" t="s">
        <v>394</v>
      </c>
      <c r="B36" s="64" t="s">
        <v>395</v>
      </c>
      <c r="C36" s="65">
        <f>C37</f>
        <v>48.1896</v>
      </c>
      <c r="D36" s="66">
        <f t="shared" si="0"/>
        <v>485.2461</v>
      </c>
      <c r="E36" s="65">
        <f>E37</f>
        <v>385.2461</v>
      </c>
      <c r="F36" s="71">
        <f>F37</f>
        <v>100</v>
      </c>
    </row>
    <row r="37" ht="20.1" customHeight="true" spans="1:6">
      <c r="A37" s="63" t="s">
        <v>396</v>
      </c>
      <c r="B37" s="64" t="s">
        <v>397</v>
      </c>
      <c r="C37" s="65">
        <v>48.1896</v>
      </c>
      <c r="D37" s="66">
        <f t="shared" si="0"/>
        <v>485.2461</v>
      </c>
      <c r="E37" s="65">
        <v>385.2461</v>
      </c>
      <c r="F37" s="70">
        <v>100</v>
      </c>
    </row>
    <row r="38" ht="20.1" customHeight="true" spans="1:6">
      <c r="A38" s="63" t="s">
        <v>398</v>
      </c>
      <c r="B38" s="64" t="s">
        <v>329</v>
      </c>
      <c r="C38" s="65">
        <f>C39+C42</f>
        <v>1909.5962</v>
      </c>
      <c r="D38" s="66">
        <f t="shared" si="0"/>
        <v>642.7333</v>
      </c>
      <c r="E38" s="65">
        <f>E39+E42</f>
        <v>54.7333</v>
      </c>
      <c r="F38" s="70">
        <f>F39</f>
        <v>588</v>
      </c>
    </row>
    <row r="39" ht="20.1" customHeight="true" spans="1:6">
      <c r="A39" s="63" t="s">
        <v>399</v>
      </c>
      <c r="B39" s="64" t="s">
        <v>400</v>
      </c>
      <c r="C39" s="65">
        <f>C40+C41</f>
        <v>1862</v>
      </c>
      <c r="D39" s="66">
        <f t="shared" si="0"/>
        <v>588</v>
      </c>
      <c r="E39" s="65"/>
      <c r="F39" s="70">
        <f>F40+F42</f>
        <v>588</v>
      </c>
    </row>
    <row r="40" ht="20.1" customHeight="true" spans="1:6">
      <c r="A40" s="63" t="s">
        <v>401</v>
      </c>
      <c r="B40" s="64" t="s">
        <v>402</v>
      </c>
      <c r="C40" s="65">
        <v>1025</v>
      </c>
      <c r="D40" s="66">
        <f t="shared" si="0"/>
        <v>588</v>
      </c>
      <c r="E40" s="65"/>
      <c r="F40" s="70">
        <v>588</v>
      </c>
    </row>
    <row r="41" ht="20.1" customHeight="true" spans="1:6">
      <c r="A41" s="63" t="s">
        <v>403</v>
      </c>
      <c r="B41" s="64" t="s">
        <v>404</v>
      </c>
      <c r="C41" s="65">
        <v>837</v>
      </c>
      <c r="D41" s="66">
        <f t="shared" si="0"/>
        <v>0</v>
      </c>
      <c r="E41" s="65"/>
      <c r="F41" s="70"/>
    </row>
    <row r="42" ht="20.1" customHeight="true" spans="1:6">
      <c r="A42" s="63" t="s">
        <v>405</v>
      </c>
      <c r="B42" s="64" t="s">
        <v>406</v>
      </c>
      <c r="C42" s="65">
        <f>C43</f>
        <v>47.5962</v>
      </c>
      <c r="D42" s="66">
        <f t="shared" si="0"/>
        <v>54.7333</v>
      </c>
      <c r="E42" s="65">
        <f>E43</f>
        <v>54.7333</v>
      </c>
      <c r="F42" s="70"/>
    </row>
    <row r="43" ht="20.1" customHeight="true" spans="1:6">
      <c r="A43" s="63" t="s">
        <v>407</v>
      </c>
      <c r="B43" s="64" t="s">
        <v>408</v>
      </c>
      <c r="C43" s="65">
        <v>47.5962</v>
      </c>
      <c r="D43" s="66">
        <f t="shared" si="0"/>
        <v>54.7333</v>
      </c>
      <c r="E43" s="65">
        <v>54.7333</v>
      </c>
      <c r="F43" s="70"/>
    </row>
    <row r="44" ht="20.1" customHeight="true" spans="1:6">
      <c r="A44" s="15" t="s">
        <v>440</v>
      </c>
      <c r="B44" s="16"/>
      <c r="C44" s="68"/>
      <c r="D44" s="68"/>
      <c r="E44" s="68"/>
      <c r="F44" s="16"/>
    </row>
    <row r="45" customHeight="true" spans="1:6">
      <c r="A45" s="16"/>
      <c r="B45" s="16"/>
      <c r="C45" s="68"/>
      <c r="D45" s="68"/>
      <c r="E45" s="68"/>
      <c r="F45" s="16"/>
    </row>
    <row r="46" customHeight="true" spans="1:6">
      <c r="A46" s="16"/>
      <c r="B46" s="16"/>
      <c r="C46" s="68"/>
      <c r="D46" s="68"/>
      <c r="E46" s="68"/>
      <c r="F46" s="16"/>
    </row>
    <row r="47" customHeight="true" spans="1:6">
      <c r="A47" s="16"/>
      <c r="B47" s="16"/>
      <c r="C47" s="68"/>
      <c r="D47" s="68"/>
      <c r="E47" s="68"/>
      <c r="F47" s="16"/>
    </row>
    <row r="48" customHeight="true" spans="1:6">
      <c r="A48" s="16"/>
      <c r="B48" s="16"/>
      <c r="C48" s="68"/>
      <c r="E48" s="68"/>
      <c r="F48" s="16"/>
    </row>
    <row r="49" customHeight="true" spans="1:6">
      <c r="A49" s="16"/>
      <c r="B49" s="16"/>
      <c r="C49" s="68"/>
      <c r="E49" s="68"/>
      <c r="F49" s="16"/>
    </row>
    <row r="50" s="16" customFormat="true" customHeight="true" spans="3:5">
      <c r="C50" s="68"/>
      <c r="D50" s="68"/>
      <c r="E50" s="68"/>
    </row>
  </sheetData>
  <mergeCells count="3">
    <mergeCell ref="A5:B5"/>
    <mergeCell ref="D5:F5"/>
    <mergeCell ref="C5:C6"/>
  </mergeCells>
  <printOptions horizontalCentered="true"/>
  <pageMargins left="0" right="0" top="0.78740157480315" bottom="0.590551181102362" header="0.511811023622047" footer="0.51181102362204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
  <sheetViews>
    <sheetView showGridLines="0" showZeros="0" workbookViewId="0">
      <selection activeCell="C19" sqref="C19"/>
    </sheetView>
  </sheetViews>
  <sheetFormatPr defaultColWidth="6.87619047619048" defaultRowHeight="20.1" customHeight="true"/>
  <cols>
    <col min="1" max="1" width="17.6285714285714" style="1" customWidth="true"/>
    <col min="2" max="2" width="44.247619047619" style="1" customWidth="true"/>
    <col min="3" max="3" width="23.752380952381" style="1" customWidth="true"/>
    <col min="4" max="4" width="24" style="1" customWidth="true"/>
    <col min="5" max="5" width="22" style="1" customWidth="true"/>
    <col min="6" max="8" width="6.87619047619048" style="1"/>
    <col min="9" max="9" width="13" style="1" customWidth="true"/>
    <col min="10" max="10" width="9.37142857142857" style="40" customWidth="true"/>
    <col min="11" max="16384" width="6.87619047619048" style="1"/>
  </cols>
  <sheetData>
    <row r="1" customHeight="true" spans="1:5">
      <c r="A1" s="2" t="s">
        <v>441</v>
      </c>
      <c r="E1" s="52"/>
    </row>
    <row r="2" ht="34.5" customHeight="true" spans="1:5">
      <c r="A2" s="41" t="s">
        <v>442</v>
      </c>
      <c r="B2" s="42"/>
      <c r="C2" s="42"/>
      <c r="D2" s="42"/>
      <c r="E2" s="42"/>
    </row>
    <row r="3" customHeight="true" spans="1:5">
      <c r="A3" s="42"/>
      <c r="B3" s="42"/>
      <c r="C3" s="42"/>
      <c r="D3" s="42"/>
      <c r="E3" s="42"/>
    </row>
    <row r="4" s="20" customFormat="true" ht="30.75" customHeight="true" spans="1:10">
      <c r="A4" s="43"/>
      <c r="B4" s="44"/>
      <c r="C4" s="44"/>
      <c r="D4" s="44"/>
      <c r="E4" s="53" t="s">
        <v>313</v>
      </c>
      <c r="J4" s="55"/>
    </row>
    <row r="5" s="20" customFormat="true" customHeight="true" spans="1:10">
      <c r="A5" s="7" t="s">
        <v>443</v>
      </c>
      <c r="B5" s="7"/>
      <c r="C5" s="7" t="s">
        <v>444</v>
      </c>
      <c r="D5" s="7"/>
      <c r="E5" s="7"/>
      <c r="J5" s="55"/>
    </row>
    <row r="6" s="20" customFormat="true" customHeight="true" spans="1:10">
      <c r="A6" s="7" t="s">
        <v>341</v>
      </c>
      <c r="B6" s="7" t="s">
        <v>342</v>
      </c>
      <c r="C6" s="7" t="s">
        <v>340</v>
      </c>
      <c r="D6" s="7" t="s">
        <v>445</v>
      </c>
      <c r="E6" s="7" t="s">
        <v>446</v>
      </c>
      <c r="J6" s="55"/>
    </row>
    <row r="7" s="20" customFormat="true" customHeight="true" spans="1:10">
      <c r="A7" s="45" t="s">
        <v>447</v>
      </c>
      <c r="B7" s="46" t="s">
        <v>448</v>
      </c>
      <c r="C7" s="14">
        <f>SUM(D7:E7)</f>
        <v>1167.6587</v>
      </c>
      <c r="D7" s="14">
        <f>D8+D39</f>
        <v>1015.9193</v>
      </c>
      <c r="E7" s="14">
        <f>E19</f>
        <v>151.7394</v>
      </c>
      <c r="J7" s="56"/>
    </row>
    <row r="8" s="20" customFormat="true" customHeight="true" spans="1:10">
      <c r="A8" s="47" t="s">
        <v>449</v>
      </c>
      <c r="B8" s="48" t="s">
        <v>450</v>
      </c>
      <c r="C8" s="14">
        <f t="shared" ref="C8:C43" si="0">SUM(D8:E8)</f>
        <v>952.4871</v>
      </c>
      <c r="D8" s="49">
        <f>SUM(D9:D18)</f>
        <v>952.4871</v>
      </c>
      <c r="E8" s="14"/>
      <c r="G8" s="54"/>
      <c r="J8" s="55"/>
    </row>
    <row r="9" s="20" customFormat="true" customHeight="true" spans="1:11">
      <c r="A9" s="47" t="s">
        <v>451</v>
      </c>
      <c r="B9" s="48" t="s">
        <v>452</v>
      </c>
      <c r="C9" s="14">
        <f t="shared" si="0"/>
        <v>227.6746</v>
      </c>
      <c r="D9" s="14">
        <v>227.6746</v>
      </c>
      <c r="E9" s="14"/>
      <c r="F9" s="54"/>
      <c r="G9" s="54"/>
      <c r="J9" s="55"/>
      <c r="K9" s="54"/>
    </row>
    <row r="10" s="20" customFormat="true" customHeight="true" spans="1:10">
      <c r="A10" s="47" t="s">
        <v>453</v>
      </c>
      <c r="B10" s="48" t="s">
        <v>454</v>
      </c>
      <c r="C10" s="14">
        <f t="shared" si="0"/>
        <v>72.1528</v>
      </c>
      <c r="D10" s="14">
        <v>72.1528</v>
      </c>
      <c r="E10" s="14"/>
      <c r="F10" s="54"/>
      <c r="H10" s="54"/>
      <c r="J10" s="55"/>
    </row>
    <row r="11" s="20" customFormat="true" customHeight="true" spans="1:10">
      <c r="A11" s="47" t="s">
        <v>455</v>
      </c>
      <c r="B11" s="48" t="s">
        <v>456</v>
      </c>
      <c r="C11" s="14">
        <f t="shared" si="0"/>
        <v>13.4845</v>
      </c>
      <c r="D11" s="14">
        <v>13.4845</v>
      </c>
      <c r="E11" s="14"/>
      <c r="F11" s="54"/>
      <c r="H11" s="54"/>
      <c r="J11" s="55"/>
    </row>
    <row r="12" s="20" customFormat="true" customHeight="true" spans="1:10">
      <c r="A12" s="47" t="s">
        <v>457</v>
      </c>
      <c r="B12" s="48" t="s">
        <v>458</v>
      </c>
      <c r="C12" s="14">
        <f t="shared" si="0"/>
        <v>148.6752</v>
      </c>
      <c r="D12" s="14">
        <v>148.6752</v>
      </c>
      <c r="E12" s="14"/>
      <c r="F12" s="54"/>
      <c r="G12" s="54"/>
      <c r="H12" s="54"/>
      <c r="J12" s="55"/>
    </row>
    <row r="13" s="20" customFormat="true" customHeight="true" spans="1:10">
      <c r="A13" s="47" t="s">
        <v>459</v>
      </c>
      <c r="B13" s="48" t="s">
        <v>460</v>
      </c>
      <c r="C13" s="14">
        <f t="shared" si="0"/>
        <v>91.0528</v>
      </c>
      <c r="D13" s="14">
        <v>91.0528</v>
      </c>
      <c r="E13" s="14"/>
      <c r="F13" s="54"/>
      <c r="J13" s="56"/>
    </row>
    <row r="14" s="20" customFormat="true" customHeight="true" spans="1:11">
      <c r="A14" s="47" t="s">
        <v>461</v>
      </c>
      <c r="B14" s="48" t="s">
        <v>462</v>
      </c>
      <c r="C14" s="14">
        <f t="shared" si="0"/>
        <v>36.4211</v>
      </c>
      <c r="D14" s="14">
        <v>36.4211</v>
      </c>
      <c r="E14" s="14"/>
      <c r="F14" s="54"/>
      <c r="G14" s="54"/>
      <c r="J14" s="55"/>
      <c r="K14" s="54"/>
    </row>
    <row r="15" s="20" customFormat="true" customHeight="true" spans="1:11">
      <c r="A15" s="47" t="s">
        <v>463</v>
      </c>
      <c r="B15" s="48" t="s">
        <v>464</v>
      </c>
      <c r="C15" s="14">
        <f t="shared" si="0"/>
        <v>60.1566</v>
      </c>
      <c r="D15" s="14">
        <v>60.1566</v>
      </c>
      <c r="E15" s="14"/>
      <c r="F15" s="54"/>
      <c r="G15" s="54"/>
      <c r="J15" s="55"/>
      <c r="K15" s="54"/>
    </row>
    <row r="16" s="20" customFormat="true" customHeight="true" spans="1:11">
      <c r="A16" s="47" t="s">
        <v>465</v>
      </c>
      <c r="B16" s="48" t="s">
        <v>466</v>
      </c>
      <c r="C16" s="14">
        <f t="shared" si="0"/>
        <v>4.5612</v>
      </c>
      <c r="D16" s="14">
        <v>4.5612</v>
      </c>
      <c r="E16" s="14"/>
      <c r="F16" s="54"/>
      <c r="G16" s="54"/>
      <c r="J16" s="55"/>
      <c r="K16" s="54"/>
    </row>
    <row r="17" s="20" customFormat="true" customHeight="true" spans="1:11">
      <c r="A17" s="47" t="s">
        <v>467</v>
      </c>
      <c r="B17" s="48" t="s">
        <v>468</v>
      </c>
      <c r="C17" s="14">
        <f t="shared" si="0"/>
        <v>54.7333</v>
      </c>
      <c r="D17" s="14">
        <v>54.7333</v>
      </c>
      <c r="E17" s="14"/>
      <c r="F17" s="54"/>
      <c r="G17" s="54"/>
      <c r="J17" s="55"/>
      <c r="K17" s="54"/>
    </row>
    <row r="18" s="20" customFormat="true" customHeight="true" spans="1:11">
      <c r="A18" s="47" t="s">
        <v>469</v>
      </c>
      <c r="B18" s="48" t="s">
        <v>470</v>
      </c>
      <c r="C18" s="14">
        <f t="shared" si="0"/>
        <v>243.575</v>
      </c>
      <c r="D18" s="14">
        <v>243.575</v>
      </c>
      <c r="E18" s="14"/>
      <c r="F18" s="54"/>
      <c r="G18" s="54"/>
      <c r="J18" s="55"/>
      <c r="K18" s="54"/>
    </row>
    <row r="19" s="20" customFormat="true" customHeight="true" spans="1:11">
      <c r="A19" s="47" t="s">
        <v>471</v>
      </c>
      <c r="B19" s="48" t="s">
        <v>472</v>
      </c>
      <c r="C19" s="14">
        <f t="shared" si="0"/>
        <v>151.7394</v>
      </c>
      <c r="D19" s="14"/>
      <c r="E19" s="14">
        <f>SUM(E20:E38)</f>
        <v>151.7394</v>
      </c>
      <c r="F19" s="54"/>
      <c r="G19" s="54"/>
      <c r="J19" s="55"/>
      <c r="K19" s="54"/>
    </row>
    <row r="20" s="20" customFormat="true" customHeight="true" spans="1:11">
      <c r="A20" s="47" t="s">
        <v>473</v>
      </c>
      <c r="B20" s="48" t="s">
        <v>474</v>
      </c>
      <c r="C20" s="14">
        <f t="shared" si="0"/>
        <v>60.1168</v>
      </c>
      <c r="D20" s="14"/>
      <c r="E20" s="14">
        <v>60.1168</v>
      </c>
      <c r="F20" s="54"/>
      <c r="G20" s="54"/>
      <c r="J20" s="55"/>
      <c r="K20" s="54"/>
    </row>
    <row r="21" s="20" customFormat="true" customHeight="true" spans="1:11">
      <c r="A21" s="47" t="s">
        <v>475</v>
      </c>
      <c r="B21" s="48" t="s">
        <v>476</v>
      </c>
      <c r="C21" s="14">
        <f t="shared" si="0"/>
        <v>5.7204</v>
      </c>
      <c r="D21" s="14"/>
      <c r="E21" s="14">
        <v>5.7204</v>
      </c>
      <c r="F21" s="54"/>
      <c r="G21" s="54"/>
      <c r="J21" s="55"/>
      <c r="K21" s="54"/>
    </row>
    <row r="22" s="20" customFormat="true" customHeight="true" spans="1:11">
      <c r="A22" s="47" t="s">
        <v>477</v>
      </c>
      <c r="B22" s="48" t="s">
        <v>478</v>
      </c>
      <c r="C22" s="14">
        <f t="shared" si="0"/>
        <v>0.4</v>
      </c>
      <c r="D22" s="14"/>
      <c r="E22" s="14">
        <v>0.4</v>
      </c>
      <c r="F22" s="54"/>
      <c r="G22" s="54"/>
      <c r="J22" s="55"/>
      <c r="K22" s="54"/>
    </row>
    <row r="23" s="20" customFormat="true" customHeight="true" spans="1:11">
      <c r="A23" s="47" t="s">
        <v>479</v>
      </c>
      <c r="B23" s="48" t="s">
        <v>480</v>
      </c>
      <c r="C23" s="14">
        <f t="shared" si="0"/>
        <v>0.05</v>
      </c>
      <c r="D23" s="14"/>
      <c r="E23" s="14">
        <v>0.05</v>
      </c>
      <c r="F23" s="54"/>
      <c r="G23" s="54"/>
      <c r="J23" s="55"/>
      <c r="K23" s="54"/>
    </row>
    <row r="24" s="20" customFormat="true" customHeight="true" spans="1:11">
      <c r="A24" s="47" t="s">
        <v>481</v>
      </c>
      <c r="B24" s="48" t="s">
        <v>482</v>
      </c>
      <c r="C24" s="14">
        <f t="shared" si="0"/>
        <v>0.5</v>
      </c>
      <c r="D24" s="14"/>
      <c r="E24" s="14">
        <v>0.5</v>
      </c>
      <c r="F24" s="54"/>
      <c r="G24" s="54"/>
      <c r="I24" s="57"/>
      <c r="J24" s="55"/>
      <c r="K24" s="54"/>
    </row>
    <row r="25" s="20" customFormat="true" customHeight="true" spans="1:11">
      <c r="A25" s="47" t="s">
        <v>483</v>
      </c>
      <c r="B25" s="48" t="s">
        <v>484</v>
      </c>
      <c r="C25" s="14">
        <f t="shared" si="0"/>
        <v>2.0413</v>
      </c>
      <c r="D25" s="14"/>
      <c r="E25" s="14">
        <v>2.0413</v>
      </c>
      <c r="F25" s="54"/>
      <c r="G25" s="54"/>
      <c r="J25" s="55"/>
      <c r="K25" s="54"/>
    </row>
    <row r="26" s="20" customFormat="true" customHeight="true" spans="1:11">
      <c r="A26" s="47" t="s">
        <v>485</v>
      </c>
      <c r="B26" s="48" t="s">
        <v>486</v>
      </c>
      <c r="C26" s="14">
        <f t="shared" si="0"/>
        <v>7.442</v>
      </c>
      <c r="D26" s="14"/>
      <c r="E26" s="14">
        <v>7.442</v>
      </c>
      <c r="F26" s="54"/>
      <c r="G26" s="54"/>
      <c r="J26" s="55"/>
      <c r="K26" s="54"/>
    </row>
    <row r="27" s="20" customFormat="true" customHeight="true" spans="1:10">
      <c r="A27" s="47" t="s">
        <v>487</v>
      </c>
      <c r="B27" s="50" t="s">
        <v>488</v>
      </c>
      <c r="C27" s="14">
        <f t="shared" si="0"/>
        <v>5.9948</v>
      </c>
      <c r="D27" s="14"/>
      <c r="E27" s="14">
        <v>5.9948</v>
      </c>
      <c r="F27" s="54"/>
      <c r="G27" s="54"/>
      <c r="J27" s="55"/>
    </row>
    <row r="28" s="20" customFormat="true" customHeight="true" spans="1:10">
      <c r="A28" s="47" t="s">
        <v>489</v>
      </c>
      <c r="B28" s="51" t="s">
        <v>490</v>
      </c>
      <c r="C28" s="14">
        <f t="shared" si="0"/>
        <v>10.4</v>
      </c>
      <c r="D28" s="14"/>
      <c r="E28" s="14">
        <v>10.4</v>
      </c>
      <c r="F28" s="54"/>
      <c r="G28" s="54"/>
      <c r="J28" s="55"/>
    </row>
    <row r="29" s="20" customFormat="true" customHeight="true" spans="1:11">
      <c r="A29" s="47" t="s">
        <v>491</v>
      </c>
      <c r="B29" s="50" t="s">
        <v>492</v>
      </c>
      <c r="C29" s="14">
        <f t="shared" si="0"/>
        <v>2</v>
      </c>
      <c r="D29" s="14"/>
      <c r="E29" s="14">
        <v>2</v>
      </c>
      <c r="F29" s="54"/>
      <c r="G29" s="54"/>
      <c r="H29" s="54"/>
      <c r="J29" s="55"/>
      <c r="K29" s="54"/>
    </row>
    <row r="30" s="20" customFormat="true" customHeight="true" spans="1:10">
      <c r="A30" s="47" t="s">
        <v>493</v>
      </c>
      <c r="B30" s="50" t="s">
        <v>494</v>
      </c>
      <c r="C30" s="14">
        <f t="shared" si="0"/>
        <v>6.357</v>
      </c>
      <c r="D30" s="14"/>
      <c r="E30" s="14">
        <v>6.357</v>
      </c>
      <c r="F30" s="54"/>
      <c r="G30" s="54"/>
      <c r="H30" s="54"/>
      <c r="I30" s="54"/>
      <c r="J30" s="56"/>
    </row>
    <row r="31" s="20" customFormat="true" customHeight="true" spans="1:10">
      <c r="A31" s="47" t="s">
        <v>495</v>
      </c>
      <c r="B31" s="50" t="s">
        <v>496</v>
      </c>
      <c r="C31" s="14">
        <f t="shared" si="0"/>
        <v>3.6783</v>
      </c>
      <c r="D31" s="14"/>
      <c r="E31" s="14">
        <v>3.6783</v>
      </c>
      <c r="F31" s="54"/>
      <c r="G31" s="54"/>
      <c r="H31" s="54"/>
      <c r="J31" s="55"/>
    </row>
    <row r="32" s="20" customFormat="true" customHeight="true" spans="1:10">
      <c r="A32" s="47" t="s">
        <v>497</v>
      </c>
      <c r="B32" s="50" t="s">
        <v>498</v>
      </c>
      <c r="C32" s="14">
        <f t="shared" si="0"/>
        <v>2.4</v>
      </c>
      <c r="D32" s="14"/>
      <c r="E32" s="14">
        <v>2.4</v>
      </c>
      <c r="F32" s="54"/>
      <c r="I32" s="54"/>
      <c r="J32" s="55"/>
    </row>
    <row r="33" s="20" customFormat="true" customHeight="true" spans="1:19">
      <c r="A33" s="47" t="s">
        <v>499</v>
      </c>
      <c r="B33" s="50" t="s">
        <v>500</v>
      </c>
      <c r="C33" s="14">
        <f t="shared" si="0"/>
        <v>1</v>
      </c>
      <c r="D33" s="14"/>
      <c r="E33" s="14">
        <v>1</v>
      </c>
      <c r="F33" s="54"/>
      <c r="G33" s="54"/>
      <c r="J33" s="56"/>
      <c r="S33" s="54"/>
    </row>
    <row r="34" s="20" customFormat="true" customHeight="true" spans="1:10">
      <c r="A34" s="47" t="s">
        <v>501</v>
      </c>
      <c r="B34" s="51" t="s">
        <v>502</v>
      </c>
      <c r="C34" s="14">
        <f t="shared" si="0"/>
        <v>9.5454</v>
      </c>
      <c r="D34" s="14"/>
      <c r="E34" s="14">
        <v>9.5454</v>
      </c>
      <c r="F34" s="54"/>
      <c r="G34" s="54"/>
      <c r="H34" s="54"/>
      <c r="I34" s="54"/>
      <c r="J34" s="55"/>
    </row>
    <row r="35" s="20" customFormat="true" customHeight="true" spans="1:10">
      <c r="A35" s="47" t="s">
        <v>503</v>
      </c>
      <c r="B35" s="50" t="s">
        <v>504</v>
      </c>
      <c r="C35" s="14">
        <f t="shared" si="0"/>
        <v>8.3361</v>
      </c>
      <c r="D35" s="14"/>
      <c r="E35" s="14">
        <v>8.3361</v>
      </c>
      <c r="F35" s="54"/>
      <c r="G35" s="54"/>
      <c r="J35" s="55"/>
    </row>
    <row r="36" s="20" customFormat="true" customHeight="true" spans="1:16">
      <c r="A36" s="47" t="s">
        <v>505</v>
      </c>
      <c r="B36" s="50" t="s">
        <v>506</v>
      </c>
      <c r="C36" s="14">
        <f t="shared" si="0"/>
        <v>1.6667</v>
      </c>
      <c r="D36" s="14"/>
      <c r="E36" s="14">
        <v>1.6667</v>
      </c>
      <c r="F36" s="54"/>
      <c r="G36" s="54"/>
      <c r="I36" s="54"/>
      <c r="J36" s="55"/>
      <c r="P36" s="54"/>
    </row>
    <row r="37" s="20" customFormat="true" customHeight="true" spans="1:16">
      <c r="A37" s="47" t="s">
        <v>507</v>
      </c>
      <c r="B37" s="50" t="s">
        <v>508</v>
      </c>
      <c r="C37" s="14">
        <f t="shared" si="0"/>
        <v>18.908</v>
      </c>
      <c r="D37" s="14"/>
      <c r="E37" s="14">
        <v>18.908</v>
      </c>
      <c r="F37" s="54"/>
      <c r="G37" s="54"/>
      <c r="H37" s="54"/>
      <c r="J37" s="55"/>
      <c r="P37" s="54"/>
    </row>
    <row r="38" s="20" customFormat="true" customHeight="true" spans="1:10">
      <c r="A38" s="47" t="s">
        <v>509</v>
      </c>
      <c r="B38" s="50" t="s">
        <v>510</v>
      </c>
      <c r="C38" s="14">
        <f t="shared" si="0"/>
        <v>5.1826</v>
      </c>
      <c r="D38" s="14"/>
      <c r="E38" s="14">
        <v>5.1826</v>
      </c>
      <c r="F38" s="54"/>
      <c r="G38" s="54"/>
      <c r="H38" s="54"/>
      <c r="I38" s="54"/>
      <c r="J38" s="55"/>
    </row>
    <row r="39" s="20" customFormat="true" customHeight="true" spans="1:10">
      <c r="A39" s="47" t="s">
        <v>511</v>
      </c>
      <c r="B39" s="48" t="s">
        <v>512</v>
      </c>
      <c r="C39" s="14">
        <f t="shared" si="0"/>
        <v>63.4322</v>
      </c>
      <c r="D39" s="49">
        <f>SUM(D40:D43)</f>
        <v>63.4322</v>
      </c>
      <c r="E39" s="14"/>
      <c r="F39" s="54"/>
      <c r="H39" s="54"/>
      <c r="J39" s="55"/>
    </row>
    <row r="40" s="20" customFormat="true" customHeight="true" spans="1:10">
      <c r="A40" s="47" t="s">
        <v>513</v>
      </c>
      <c r="B40" s="50" t="s">
        <v>514</v>
      </c>
      <c r="C40" s="14">
        <f t="shared" si="0"/>
        <v>11.6997</v>
      </c>
      <c r="D40" s="14">
        <v>11.6997</v>
      </c>
      <c r="E40" s="14"/>
      <c r="F40" s="54"/>
      <c r="G40" s="54"/>
      <c r="J40" s="55"/>
    </row>
    <row r="41" s="20" customFormat="true" customHeight="true" spans="1:10">
      <c r="A41" s="47" t="s">
        <v>515</v>
      </c>
      <c r="B41" s="50" t="s">
        <v>516</v>
      </c>
      <c r="C41" s="14">
        <f t="shared" si="0"/>
        <v>17.0845</v>
      </c>
      <c r="D41" s="14">
        <v>17.0845</v>
      </c>
      <c r="E41" s="14"/>
      <c r="F41" s="54"/>
      <c r="G41" s="54"/>
      <c r="I41" s="54"/>
      <c r="J41" s="56"/>
    </row>
    <row r="42" s="20" customFormat="true" customHeight="true" spans="1:10">
      <c r="A42" s="47" t="s">
        <v>517</v>
      </c>
      <c r="B42" s="50" t="s">
        <v>518</v>
      </c>
      <c r="C42" s="14">
        <f t="shared" si="0"/>
        <v>0.048</v>
      </c>
      <c r="D42" s="14">
        <v>0.048</v>
      </c>
      <c r="E42" s="14"/>
      <c r="F42" s="54"/>
      <c r="G42" s="54"/>
      <c r="J42" s="55"/>
    </row>
    <row r="43" s="20" customFormat="true" customHeight="true" spans="1:10">
      <c r="A43" s="47" t="s">
        <v>519</v>
      </c>
      <c r="B43" s="50" t="s">
        <v>520</v>
      </c>
      <c r="C43" s="14">
        <f t="shared" si="0"/>
        <v>34.6</v>
      </c>
      <c r="D43" s="14">
        <v>34.6</v>
      </c>
      <c r="E43" s="14"/>
      <c r="F43" s="54"/>
      <c r="J43" s="55"/>
    </row>
    <row r="44" customHeight="true" spans="3:5">
      <c r="C44" s="16"/>
      <c r="D44" s="16"/>
      <c r="E44" s="16"/>
    </row>
    <row r="45" customHeight="true" spans="4:14">
      <c r="D45" s="16"/>
      <c r="E45" s="16"/>
      <c r="F45" s="16"/>
      <c r="N45" s="16"/>
    </row>
  </sheetData>
  <mergeCells count="2">
    <mergeCell ref="A5:B5"/>
    <mergeCell ref="C5:E5"/>
  </mergeCells>
  <printOptions horizontalCentered="true"/>
  <pageMargins left="0" right="0" top="0.393700787401575" bottom="0.196850393700787" header="0.511811023622047" footer="0.511811023622047"/>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5"/>
  <sheetViews>
    <sheetView showGridLines="0" showZeros="0" workbookViewId="0">
      <selection activeCell="J23" sqref="J23"/>
    </sheetView>
  </sheetViews>
  <sheetFormatPr defaultColWidth="6.87619047619048" defaultRowHeight="12.75" customHeight="true"/>
  <cols>
    <col min="1" max="6" width="11.6285714285714" style="1" customWidth="true"/>
    <col min="7" max="7" width="14.752380952381" style="1" customWidth="true"/>
    <col min="8" max="12" width="11.6285714285714" style="1" customWidth="true"/>
    <col min="13" max="16384" width="6.87619047619048" style="1"/>
  </cols>
  <sheetData>
    <row r="1" ht="20.1" customHeight="true" spans="1:12">
      <c r="A1" s="2" t="s">
        <v>521</v>
      </c>
      <c r="L1" s="33"/>
    </row>
    <row r="2" ht="33" spans="1:12">
      <c r="A2" s="3" t="s">
        <v>522</v>
      </c>
      <c r="B2" s="4"/>
      <c r="C2" s="4"/>
      <c r="D2" s="4"/>
      <c r="E2" s="4"/>
      <c r="F2" s="4"/>
      <c r="G2" s="4"/>
      <c r="H2" s="4"/>
      <c r="I2" s="4"/>
      <c r="J2" s="4"/>
      <c r="K2" s="4"/>
      <c r="L2" s="4"/>
    </row>
    <row r="3" ht="20.1" customHeight="true" spans="1:12">
      <c r="A3" s="19"/>
      <c r="B3" s="4"/>
      <c r="C3" s="4"/>
      <c r="D3" s="4"/>
      <c r="E3" s="4"/>
      <c r="F3" s="4"/>
      <c r="G3" s="4"/>
      <c r="H3" s="4"/>
      <c r="I3" s="4"/>
      <c r="J3" s="4"/>
      <c r="K3" s="4"/>
      <c r="L3" s="4"/>
    </row>
    <row r="4" ht="30.75" customHeight="true" spans="1:12">
      <c r="A4" s="20"/>
      <c r="B4" s="20"/>
      <c r="C4" s="20"/>
      <c r="D4" s="20"/>
      <c r="E4" s="20"/>
      <c r="F4" s="20"/>
      <c r="G4" s="20"/>
      <c r="H4" s="20"/>
      <c r="I4" s="20"/>
      <c r="J4" s="20"/>
      <c r="K4" s="20"/>
      <c r="L4" s="34" t="s">
        <v>313</v>
      </c>
    </row>
    <row r="5" ht="20.1" customHeight="true" spans="1:12">
      <c r="A5" s="7" t="s">
        <v>433</v>
      </c>
      <c r="B5" s="7"/>
      <c r="C5" s="7"/>
      <c r="D5" s="7"/>
      <c r="E5" s="7"/>
      <c r="F5" s="8"/>
      <c r="G5" s="7" t="s">
        <v>434</v>
      </c>
      <c r="H5" s="7"/>
      <c r="I5" s="7"/>
      <c r="J5" s="7"/>
      <c r="K5" s="7"/>
      <c r="L5" s="7"/>
    </row>
    <row r="6" ht="15.75" spans="1:12">
      <c r="A6" s="21" t="s">
        <v>340</v>
      </c>
      <c r="B6" s="22" t="s">
        <v>523</v>
      </c>
      <c r="C6" s="21" t="s">
        <v>524</v>
      </c>
      <c r="D6" s="21"/>
      <c r="E6" s="21"/>
      <c r="F6" s="26" t="s">
        <v>525</v>
      </c>
      <c r="G6" s="27" t="s">
        <v>340</v>
      </c>
      <c r="H6" s="28" t="s">
        <v>523</v>
      </c>
      <c r="I6" s="21" t="s">
        <v>524</v>
      </c>
      <c r="J6" s="21"/>
      <c r="K6" s="35"/>
      <c r="L6" s="21" t="s">
        <v>525</v>
      </c>
    </row>
    <row r="7" ht="31.5" spans="1:12">
      <c r="A7" s="9"/>
      <c r="B7" s="23"/>
      <c r="C7" s="10" t="s">
        <v>435</v>
      </c>
      <c r="D7" s="24" t="s">
        <v>526</v>
      </c>
      <c r="E7" s="24" t="s">
        <v>527</v>
      </c>
      <c r="F7" s="9"/>
      <c r="G7" s="29"/>
      <c r="H7" s="23"/>
      <c r="I7" s="36" t="s">
        <v>435</v>
      </c>
      <c r="J7" s="24" t="s">
        <v>526</v>
      </c>
      <c r="K7" s="37" t="s">
        <v>527</v>
      </c>
      <c r="L7" s="9"/>
    </row>
    <row r="8" ht="20.1" customHeight="true" spans="1:12">
      <c r="A8" s="25">
        <f>B8+C8+F8</f>
        <v>72.09</v>
      </c>
      <c r="B8" s="25"/>
      <c r="C8" s="25">
        <v>45.8</v>
      </c>
      <c r="D8" s="25"/>
      <c r="E8" s="25">
        <v>45.8</v>
      </c>
      <c r="F8" s="30">
        <v>26.29</v>
      </c>
      <c r="G8" s="31">
        <f>H8+I8+L8</f>
        <v>64.35</v>
      </c>
      <c r="H8" s="14"/>
      <c r="I8" s="31">
        <v>40.17</v>
      </c>
      <c r="J8" s="38"/>
      <c r="K8" s="31">
        <v>40.17</v>
      </c>
      <c r="L8" s="14">
        <v>24.18</v>
      </c>
    </row>
    <row r="9" ht="22.5" customHeight="true" spans="2:12">
      <c r="B9" s="16"/>
      <c r="G9" s="16"/>
      <c r="H9" s="16"/>
      <c r="I9" s="16"/>
      <c r="J9" s="16"/>
      <c r="K9" s="16"/>
      <c r="L9" s="39"/>
    </row>
    <row r="10" customHeight="true" spans="7:12">
      <c r="G10" s="16"/>
      <c r="H10" s="16"/>
      <c r="I10" s="16"/>
      <c r="J10" s="16"/>
      <c r="K10" s="39"/>
      <c r="L10" s="16"/>
    </row>
    <row r="11" customHeight="true" spans="7:12">
      <c r="G11" s="16"/>
      <c r="H11" s="16"/>
      <c r="I11" s="16"/>
      <c r="J11" s="16"/>
      <c r="K11" s="16"/>
      <c r="L11" s="16"/>
    </row>
    <row r="12" customHeight="true" spans="7:12">
      <c r="G12" s="16"/>
      <c r="H12" s="16"/>
      <c r="I12" s="16"/>
      <c r="L12" s="16"/>
    </row>
    <row r="13" customHeight="true" spans="6:11">
      <c r="F13" s="16"/>
      <c r="G13" s="16"/>
      <c r="H13" s="16"/>
      <c r="I13" s="16"/>
      <c r="J13" s="16"/>
      <c r="K13" s="16"/>
    </row>
    <row r="14" customHeight="true" spans="4:9">
      <c r="D14" s="16"/>
      <c r="G14" s="16"/>
      <c r="H14" s="16"/>
      <c r="I14" s="16"/>
    </row>
    <row r="25" customHeight="true" spans="7:7">
      <c r="G25" s="32"/>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999984981507" bottom="0.999999984981507" header="0.499999992490753" footer="0.499999992490753"/>
  <pageSetup paperSize="9" orientation="landscape" horizontalDpi="3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2"/>
  <sheetViews>
    <sheetView showGridLines="0" showZeros="0" workbookViewId="0">
      <selection activeCell="B9" sqref="B9"/>
    </sheetView>
  </sheetViews>
  <sheetFormatPr defaultColWidth="6.87619047619048" defaultRowHeight="12.75" customHeight="true" outlineLevelCol="4"/>
  <cols>
    <col min="1" max="1" width="19.5047619047619" style="1" customWidth="true"/>
    <col min="2" max="2" width="62.752380952381" style="1" customWidth="true"/>
    <col min="3" max="5" width="18.247619047619" style="1" customWidth="true"/>
    <col min="6" max="16384" width="6.87619047619048" style="1"/>
  </cols>
  <sheetData>
    <row r="1" ht="20.1" customHeight="true" spans="1:5">
      <c r="A1" s="2" t="s">
        <v>528</v>
      </c>
      <c r="E1" s="17"/>
    </row>
    <row r="2" ht="33" spans="1:5">
      <c r="A2" s="3" t="s">
        <v>529</v>
      </c>
      <c r="B2" s="4"/>
      <c r="C2" s="4"/>
      <c r="D2" s="4"/>
      <c r="E2" s="4"/>
    </row>
    <row r="3" ht="20.1" customHeight="true" spans="1:5">
      <c r="A3" s="4"/>
      <c r="B3" s="4"/>
      <c r="C3" s="4"/>
      <c r="D3" s="4"/>
      <c r="E3" s="4"/>
    </row>
    <row r="4" ht="30.75" customHeight="true" spans="1:5">
      <c r="A4" s="5"/>
      <c r="B4" s="6"/>
      <c r="C4" s="6"/>
      <c r="D4" s="6"/>
      <c r="E4" s="18" t="s">
        <v>313</v>
      </c>
    </row>
    <row r="5" ht="20.1" customHeight="true" spans="1:5">
      <c r="A5" s="7" t="s">
        <v>341</v>
      </c>
      <c r="B5" s="8" t="s">
        <v>342</v>
      </c>
      <c r="C5" s="7" t="s">
        <v>530</v>
      </c>
      <c r="D5" s="7"/>
      <c r="E5" s="7"/>
    </row>
    <row r="6" ht="20.1" customHeight="true" spans="1:5">
      <c r="A6" s="9"/>
      <c r="B6" s="9"/>
      <c r="C6" s="10" t="s">
        <v>340</v>
      </c>
      <c r="D6" s="10" t="s">
        <v>411</v>
      </c>
      <c r="E6" s="10" t="s">
        <v>412</v>
      </c>
    </row>
    <row r="7" ht="20.1" customHeight="true" spans="1:5">
      <c r="A7" s="11" t="s">
        <v>381</v>
      </c>
      <c r="B7" s="11" t="s">
        <v>327</v>
      </c>
      <c r="C7" s="7"/>
      <c r="D7" s="7"/>
      <c r="E7" s="7"/>
    </row>
    <row r="8" ht="20.1" customHeight="true" spans="1:5">
      <c r="A8" s="11" t="s">
        <v>531</v>
      </c>
      <c r="B8" s="11" t="s">
        <v>532</v>
      </c>
      <c r="C8" s="7"/>
      <c r="D8" s="7"/>
      <c r="E8" s="7"/>
    </row>
    <row r="9" ht="20.1" customHeight="true" spans="1:5">
      <c r="A9" s="11" t="s">
        <v>533</v>
      </c>
      <c r="B9" s="11" t="s">
        <v>534</v>
      </c>
      <c r="C9" s="7"/>
      <c r="D9" s="7"/>
      <c r="E9" s="7"/>
    </row>
    <row r="10" ht="20.1" customHeight="true" spans="1:5">
      <c r="A10" s="11" t="s">
        <v>535</v>
      </c>
      <c r="B10" s="11" t="s">
        <v>536</v>
      </c>
      <c r="C10" s="7"/>
      <c r="D10" s="7"/>
      <c r="E10" s="7"/>
    </row>
    <row r="11" ht="20.1" customHeight="true" spans="1:5">
      <c r="A11" s="11" t="s">
        <v>537</v>
      </c>
      <c r="B11" s="11" t="s">
        <v>538</v>
      </c>
      <c r="C11" s="7"/>
      <c r="D11" s="7"/>
      <c r="E11" s="7"/>
    </row>
    <row r="12" ht="20.1" customHeight="true" spans="1:5">
      <c r="A12" s="11" t="s">
        <v>539</v>
      </c>
      <c r="B12" s="11" t="s">
        <v>540</v>
      </c>
      <c r="C12" s="7"/>
      <c r="D12" s="7"/>
      <c r="E12" s="7"/>
    </row>
    <row r="13" ht="20.1" customHeight="true" spans="1:5">
      <c r="A13" s="11" t="s">
        <v>541</v>
      </c>
      <c r="B13" s="11" t="s">
        <v>542</v>
      </c>
      <c r="C13" s="7"/>
      <c r="D13" s="7"/>
      <c r="E13" s="7"/>
    </row>
    <row r="14" ht="20.1" customHeight="true" spans="1:5">
      <c r="A14" s="11" t="s">
        <v>543</v>
      </c>
      <c r="B14" s="11" t="s">
        <v>544</v>
      </c>
      <c r="C14" s="7"/>
      <c r="D14" s="7"/>
      <c r="E14" s="7"/>
    </row>
    <row r="15" ht="20.1" customHeight="true" spans="1:5">
      <c r="A15" s="12" t="s">
        <v>545</v>
      </c>
      <c r="B15" s="13" t="s">
        <v>545</v>
      </c>
      <c r="C15" s="14"/>
      <c r="D15" s="14"/>
      <c r="E15" s="14"/>
    </row>
    <row r="16" ht="20.25" customHeight="true" spans="1:5">
      <c r="A16" s="15" t="s">
        <v>546</v>
      </c>
      <c r="B16" s="16"/>
      <c r="C16" s="16"/>
      <c r="D16" s="16"/>
      <c r="E16" s="16"/>
    </row>
    <row r="17" ht="20.25" customHeight="true" spans="1:5">
      <c r="A17" s="16"/>
      <c r="B17" s="16"/>
      <c r="C17" s="16"/>
      <c r="D17" s="16"/>
      <c r="E17" s="16"/>
    </row>
    <row r="18" customHeight="true" spans="1:5">
      <c r="A18" s="16"/>
      <c r="B18" s="16"/>
      <c r="C18" s="16"/>
      <c r="E18" s="16"/>
    </row>
    <row r="19" customHeight="true" spans="1:5">
      <c r="A19" s="16"/>
      <c r="B19" s="16"/>
      <c r="C19" s="16"/>
      <c r="D19" s="16"/>
      <c r="E19" s="16"/>
    </row>
    <row r="20" customHeight="true" spans="1:5">
      <c r="A20" s="16"/>
      <c r="B20" s="16"/>
      <c r="C20" s="16"/>
      <c r="E20" s="16"/>
    </row>
    <row r="21" customHeight="true" spans="1:5">
      <c r="A21" s="16"/>
      <c r="B21" s="16"/>
      <c r="D21" s="16"/>
      <c r="E21" s="16"/>
    </row>
    <row r="22" customHeight="true" spans="1:5">
      <c r="A22" s="16"/>
      <c r="E22" s="16"/>
    </row>
  </sheetData>
  <mergeCells count="3">
    <mergeCell ref="C5:E5"/>
    <mergeCell ref="A5:A6"/>
    <mergeCell ref="B5:B6"/>
  </mergeCells>
  <printOptions horizontalCentered="true"/>
  <pageMargins left="0" right="0" top="0.999999984981507" bottom="0.999999984981507" header="0.499999992490753" footer="0.499999992490753"/>
  <pageSetup paperSize="9" scale="98"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部门收支总表</vt:lpstr>
      <vt:lpstr>2 部门收入总表</vt:lpstr>
      <vt:lpstr>3 部门支出总表</vt:lpstr>
      <vt:lpstr>4 财政拨款收支总表</vt:lpstr>
      <vt:lpstr>5 一般公共预算支出-上年数</vt:lpstr>
      <vt:lpstr>6 一般公共预算财政基本支出</vt:lpstr>
      <vt:lpstr>7 一般公用预算“三公”经费支出表-上年数</vt:lpstr>
      <vt:lpstr>8 政府性基金预算支出表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2015-06-06T02:19:00Z</dcterms:created>
  <cp:lastPrinted>2019-03-26T16:27:00Z</cp:lastPrinted>
  <dcterms:modified xsi:type="dcterms:W3CDTF">2022-06-24T15:21:57Z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36B31CE8210B4B2C90EE27DEC6492F42</vt:lpwstr>
  </property>
  <property fmtid="{D5CDD505-2E9C-101B-9397-08002B2CF9AE}" pid="3" name="KSOProductBuildVer">
    <vt:lpwstr>2052-11.8.2.10125</vt:lpwstr>
  </property>
</Properties>
</file>