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86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calcChain.xml><?xml version="1.0" encoding="utf-8"?>
<calcChain xmlns="http://schemas.openxmlformats.org/spreadsheetml/2006/main">
  <c r="C11" i="2"/>
  <c r="B11"/>
  <c r="C8"/>
  <c r="B8"/>
  <c r="C6"/>
  <c r="B6"/>
  <c r="H6" i="5"/>
  <c r="G6"/>
  <c r="E6"/>
  <c r="D6"/>
  <c r="E47" i="10"/>
  <c r="C45"/>
  <c r="C44"/>
  <c r="C43"/>
  <c r="C42"/>
  <c r="C41"/>
  <c r="C40"/>
  <c r="C39"/>
  <c r="C38"/>
  <c r="C37"/>
  <c r="C36"/>
  <c r="C35"/>
  <c r="C34"/>
  <c r="C33"/>
  <c r="C32"/>
  <c r="C31"/>
  <c r="C30"/>
  <c r="C29"/>
  <c r="C28"/>
  <c r="C27"/>
  <c r="E26"/>
  <c r="C26"/>
  <c r="C25"/>
  <c r="C24"/>
  <c r="C23"/>
  <c r="C22"/>
  <c r="C21"/>
  <c r="C20"/>
  <c r="D19"/>
  <c r="C19"/>
  <c r="C18"/>
  <c r="C17"/>
  <c r="C16"/>
  <c r="C15"/>
  <c r="C14"/>
  <c r="C13"/>
  <c r="C12"/>
  <c r="C11"/>
  <c r="C10"/>
  <c r="C9"/>
  <c r="C8"/>
  <c r="D7"/>
  <c r="C7"/>
  <c r="E6"/>
  <c r="D6"/>
  <c r="C6"/>
  <c r="E47" i="4"/>
  <c r="E46"/>
  <c r="E30"/>
  <c r="D30"/>
  <c r="H29"/>
  <c r="G29"/>
  <c r="F29"/>
  <c r="E29"/>
  <c r="D29"/>
  <c r="F21"/>
  <c r="E21"/>
  <c r="D21"/>
  <c r="F20"/>
  <c r="E20"/>
  <c r="D20"/>
  <c r="F11"/>
  <c r="E11"/>
  <c r="D11"/>
  <c r="F10"/>
  <c r="E10"/>
  <c r="D10"/>
  <c r="H6"/>
  <c r="G6"/>
  <c r="F6"/>
  <c r="E6"/>
  <c r="D6"/>
  <c r="C6"/>
  <c r="F19" i="8"/>
  <c r="E19"/>
  <c r="D19"/>
  <c r="B19"/>
  <c r="D16"/>
  <c r="B16"/>
  <c r="F15"/>
  <c r="E15"/>
  <c r="D15"/>
  <c r="B15"/>
  <c r="D14"/>
  <c r="D13"/>
  <c r="D12"/>
  <c r="D11"/>
  <c r="D10"/>
  <c r="D9"/>
  <c r="D8"/>
  <c r="D7"/>
  <c r="C54" i="7"/>
  <c r="E53"/>
  <c r="C53"/>
  <c r="E52"/>
  <c r="D52"/>
  <c r="C52"/>
  <c r="E31"/>
  <c r="D31"/>
  <c r="C31"/>
  <c r="D23"/>
  <c r="C23"/>
  <c r="D22"/>
  <c r="C22"/>
  <c r="D13"/>
  <c r="C13"/>
  <c r="D12"/>
  <c r="C12"/>
  <c r="E8"/>
  <c r="D8"/>
  <c r="C8"/>
  <c r="D52" i="6"/>
  <c r="C52"/>
  <c r="J32"/>
  <c r="J31"/>
  <c r="D31"/>
  <c r="C31"/>
  <c r="D23"/>
  <c r="C23"/>
  <c r="D22"/>
  <c r="C22"/>
  <c r="D13"/>
  <c r="C13"/>
  <c r="D12"/>
  <c r="C12"/>
  <c r="J8"/>
  <c r="D8"/>
  <c r="C8"/>
  <c r="D18" i="3"/>
  <c r="B18"/>
  <c r="D15"/>
  <c r="B15"/>
</calcChain>
</file>

<file path=xl/sharedStrings.xml><?xml version="1.0" encoding="utf-8"?>
<sst xmlns="http://schemas.openxmlformats.org/spreadsheetml/2006/main" count="687" uniqueCount="334">
  <si>
    <t>附件2</t>
  </si>
  <si>
    <t>收入支出决算总表</t>
  </si>
  <si>
    <t>公开01表</t>
  </si>
  <si>
    <t>公开部门：重庆市梁平区住房和城乡建设委员会</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</si>
  <si>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</si>
  <si>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</si>
  <si>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</si>
  <si>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</si>
  <si>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</si>
  <si>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</si>
  <si>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</si>
  <si>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</si>
  <si>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</si>
  <si>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</si>
  <si>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</si>
  <si>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</si>
  <si>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四、节能环保支出</t>
  </si>
  <si>
    <t>五、附属单位上缴收入</t>
  </si>
  <si>
    <t>五、城乡社区支出</t>
  </si>
  <si>
    <t>六、其他收入</t>
  </si>
  <si>
    <t>六、农林水支出</t>
  </si>
  <si>
    <t>七、住房保障支出</t>
  </si>
  <si>
    <t>八、其他支出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</si>
  <si>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</si>
  <si>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</si>
  <si>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</si>
  <si>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</si>
  <si>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</si>
  <si>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</si>
  <si>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</si>
  <si>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</si>
  <si>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</si>
  <si>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</si>
  <si>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</si>
  <si>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</si>
  <si>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</si>
  <si>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</si>
  <si>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</si>
  <si>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</si>
  <si>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</si>
  <si>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</si>
  <si>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</si>
  <si>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</si>
  <si>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</si>
  <si>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</si>
  <si>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</si>
  <si>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</si>
  <si>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</si>
  <si>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 xml:space="preserve">  进修及培训</t>
  </si>
  <si>
    <t>2050803</t>
  </si>
  <si>
    <t xml:space="preserve">    培训支出</t>
  </si>
  <si>
    <t>208</t>
  </si>
  <si>
    <t>社会保障和就业支出</t>
  </si>
  <si>
    <t>20805</t>
  </si>
  <si>
    <t xml:space="preserve">  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</si>
  <si>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</si>
  <si>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</si>
  <si>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</si>
  <si>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</si>
  <si>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</si>
  <si>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</si>
  <si>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</si>
  <si>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</si>
  <si>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</si>
  <si>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 xml:space="preserve">  抚恤</t>
  </si>
  <si>
    <t>2080802</t>
  </si>
  <si>
    <t xml:space="preserve">    伤残抚恤</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</si>
  <si>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</si>
  <si>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</si>
  <si>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</si>
  <si>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</si>
  <si>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</si>
  <si>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</si>
  <si>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</si>
  <si>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</si>
  <si>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</si>
  <si>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</si>
  <si>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</si>
  <si>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</si>
  <si>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211</t>
  </si>
  <si>
    <t>节能环保支出</t>
  </si>
  <si>
    <t>21103</t>
  </si>
  <si>
    <t xml:space="preserve">  污染防治</t>
  </si>
  <si>
    <t>2110302</t>
  </si>
  <si>
    <t xml:space="preserve">    水体</t>
  </si>
  <si>
    <t>21104</t>
  </si>
  <si>
    <t xml:space="preserve">  自然生态保护</t>
  </si>
  <si>
    <t>2110402</t>
  </si>
  <si>
    <t xml:space="preserve">    农村环境保护</t>
  </si>
  <si>
    <t>212</t>
  </si>
  <si>
    <t>城乡社区支出</t>
  </si>
  <si>
    <t>21201</t>
  </si>
  <si>
    <t xml:space="preserve">  城乡社区管理事务</t>
  </si>
  <si>
    <t>2120101</t>
  </si>
  <si>
    <t xml:space="preserve">    行政运行</t>
  </si>
  <si>
    <t>2120106</t>
  </si>
  <si>
    <t xml:space="preserve">    工程建设管理</t>
  </si>
  <si>
    <t>2120199</t>
  </si>
  <si>
    <t xml:space="preserve">    其他城乡社区管理事务支出</t>
  </si>
  <si>
    <t>21202</t>
  </si>
  <si>
    <t xml:space="preserve">  城乡社区规划与管理</t>
  </si>
  <si>
    <t>2120201</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</si>
  <si>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</si>
  <si>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</si>
  <si>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</si>
  <si>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</si>
  <si>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</si>
  <si>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</si>
  <si>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</si>
  <si>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21206</t>
  </si>
  <si>
    <t xml:space="preserve">  建设市场管理与监督</t>
  </si>
  <si>
    <t>2120601</t>
  </si>
  <si>
    <t xml:space="preserve">    建设市场管理与监督</t>
  </si>
  <si>
    <t>21208</t>
  </si>
  <si>
    <t xml:space="preserve">  国有土地使用权出让收入及对应专项债务收入安排的支出</t>
  </si>
  <si>
    <t>2120804</t>
  </si>
  <si>
    <t xml:space="preserve">    农村基础设施建设支出</t>
  </si>
  <si>
    <t>21213</t>
  </si>
  <si>
    <t xml:space="preserve">  城市基础设施配套费安排的支出</t>
  </si>
  <si>
    <t>2121301</t>
  </si>
  <si>
    <t xml:space="preserve">    城市公共设施</t>
  </si>
  <si>
    <t>21299</t>
  </si>
  <si>
    <t xml:space="preserve">  其他城乡社区支出</t>
  </si>
  <si>
    <t>2129901</t>
  </si>
  <si>
    <t xml:space="preserve">    其他城乡社区支出</t>
  </si>
  <si>
    <t>213</t>
  </si>
  <si>
    <t>农林水支出</t>
  </si>
  <si>
    <t>21305</t>
  </si>
  <si>
    <t xml:space="preserve">  扶贫</t>
  </si>
  <si>
    <t>2130504</t>
  </si>
  <si>
    <t xml:space="preserve">    农村基础设施建设</t>
  </si>
  <si>
    <t>221</t>
  </si>
  <si>
    <t>住房保障支出</t>
  </si>
  <si>
    <t>22101</t>
  </si>
  <si>
    <t xml:space="preserve">  保障性安居工程支出</t>
  </si>
  <si>
    <t>2210101</t>
  </si>
  <si>
    <t xml:space="preserve">    廉租住房</t>
  </si>
  <si>
    <t>2210103</t>
  </si>
  <si>
    <t xml:space="preserve">    棚户区改造</t>
  </si>
  <si>
    <t>2210107</t>
  </si>
  <si>
    <t xml:space="preserve">    保障性住房租金补贴</t>
  </si>
  <si>
    <t>22102</t>
  </si>
  <si>
    <t xml:space="preserve">  住房改革支出</t>
  </si>
  <si>
    <t>2210201</t>
  </si>
  <si>
    <t xml:space="preserve">    住房公积金</t>
  </si>
  <si>
    <t>22103</t>
  </si>
  <si>
    <t xml:space="preserve">  城乡社区住宅</t>
  </si>
  <si>
    <t>2210399</t>
  </si>
  <si>
    <t xml:space="preserve">    其他城乡社区住宅支出</t>
  </si>
  <si>
    <t>229</t>
  </si>
  <si>
    <t>其他支出</t>
  </si>
  <si>
    <t>22999</t>
  </si>
  <si>
    <t xml:space="preserve">  其他支出</t>
  </si>
  <si>
    <t>2299901</t>
  </si>
  <si>
    <t xml:space="preserve">    其他支出</t>
  </si>
  <si>
    <t>备注：本表反映部门本年度取得的各项收入情况。</t>
  </si>
  <si>
    <t>支出决算表</t>
  </si>
  <si>
    <t>公开03表</t>
  </si>
  <si>
    <t>基本支出</t>
  </si>
  <si>
    <t>项目支出</t>
  </si>
  <si>
    <t>上缴上级支出</t>
  </si>
  <si>
    <t>经营支出</t>
  </si>
  <si>
    <t>对附属单位补助支出</t>
  </si>
  <si>
    <t>2210105</t>
  </si>
  <si>
    <t xml:space="preserve">    农村危房改造</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</si>
  <si>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</si>
  <si>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</si>
  <si>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</si>
  <si>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</si>
  <si>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</si>
  <si>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</si>
  <si>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</si>
  <si>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</si>
  <si>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</si>
  <si>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</si>
  <si>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</si>
  <si>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</si>
  <si>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</si>
  <si>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</si>
  <si>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</si>
  <si>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</si>
  <si>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</si>
  <si>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</si>
  <si>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</si>
  <si>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</si>
  <si>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</si>
  <si>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</si>
  <si>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</si>
  <si>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</si>
  <si>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</si>
  <si>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</si>
  <si>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</si>
  <si>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</si>
  <si>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</si>
  <si>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</si>
  <si>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</si>
  <si>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r>
      <rPr>
        <sz val="11"/>
        <color indexed="8"/>
        <rFont val="仿宋"/>
        <charset val="134"/>
      </rPr>
      <t xml:space="preserve"> </t>
    </r>
    <r>
      <rPr>
        <sz val="11"/>
        <color indexed="8"/>
        <rFont val="仿宋"/>
        <charset val="134"/>
      </rPr>
      <t xml:space="preserve"> </t>
    </r>
    <r>
      <rPr>
        <sz val="11"/>
        <color indexed="8"/>
        <rFont val="仿宋"/>
        <charset val="134"/>
      </rPr>
      <t>30102</t>
    </r>
  </si>
  <si>
    <t xml:space="preserve">  津贴补贴</t>
  </si>
  <si>
    <r>
      <rPr>
        <sz val="11"/>
        <color indexed="8"/>
        <rFont val="仿宋"/>
        <charset val="134"/>
      </rPr>
      <t xml:space="preserve"> </t>
    </r>
    <r>
      <rPr>
        <sz val="11"/>
        <color indexed="8"/>
        <rFont val="仿宋"/>
        <charset val="134"/>
      </rPr>
      <t xml:space="preserve"> </t>
    </r>
    <r>
      <rPr>
        <sz val="11"/>
        <color indexed="8"/>
        <rFont val="仿宋"/>
        <charset val="134"/>
      </rPr>
      <t>30103</t>
    </r>
  </si>
  <si>
    <t xml:space="preserve">  奖金</t>
  </si>
  <si>
    <r>
      <rPr>
        <sz val="11"/>
        <color indexed="8"/>
        <rFont val="仿宋"/>
        <charset val="134"/>
      </rPr>
      <t xml:space="preserve"> </t>
    </r>
    <r>
      <rPr>
        <sz val="11"/>
        <color indexed="8"/>
        <rFont val="仿宋"/>
        <charset val="134"/>
      </rPr>
      <t xml:space="preserve"> </t>
    </r>
    <r>
      <rPr>
        <sz val="11"/>
        <color indexed="8"/>
        <rFont val="仿宋"/>
        <charset val="134"/>
      </rPr>
      <t>30107</t>
    </r>
  </si>
  <si>
    <t xml:space="preserve">  绩效工资</t>
  </si>
  <si>
    <r>
      <rPr>
        <sz val="11"/>
        <color indexed="8"/>
        <rFont val="仿宋"/>
        <charset val="134"/>
      </rPr>
      <t xml:space="preserve"> </t>
    </r>
    <r>
      <rPr>
        <sz val="11"/>
        <color indexed="8"/>
        <rFont val="仿宋"/>
        <charset val="134"/>
      </rPr>
      <t xml:space="preserve"> </t>
    </r>
    <r>
      <rPr>
        <sz val="11"/>
        <color indexed="8"/>
        <rFont val="仿宋"/>
        <charset val="134"/>
      </rPr>
      <t>30108</t>
    </r>
  </si>
  <si>
    <t xml:space="preserve">  机关事业单位基本养老保险费</t>
  </si>
  <si>
    <r>
      <rPr>
        <sz val="11"/>
        <color indexed="8"/>
        <rFont val="仿宋"/>
        <charset val="134"/>
      </rPr>
      <t xml:space="preserve"> </t>
    </r>
    <r>
      <rPr>
        <sz val="11"/>
        <color indexed="8"/>
        <rFont val="仿宋"/>
        <charset val="134"/>
      </rPr>
      <t xml:space="preserve"> </t>
    </r>
    <r>
      <rPr>
        <sz val="11"/>
        <color indexed="8"/>
        <rFont val="仿宋"/>
        <charset val="134"/>
      </rPr>
      <t>30109</t>
    </r>
  </si>
  <si>
    <t xml:space="preserve">  职业年金缴费</t>
  </si>
  <si>
    <r>
      <rPr>
        <sz val="11"/>
        <color indexed="8"/>
        <rFont val="仿宋"/>
        <charset val="134"/>
      </rPr>
      <t xml:space="preserve"> </t>
    </r>
    <r>
      <rPr>
        <sz val="11"/>
        <color indexed="8"/>
        <rFont val="仿宋"/>
        <charset val="134"/>
      </rPr>
      <t xml:space="preserve"> </t>
    </r>
    <r>
      <rPr>
        <sz val="11"/>
        <color indexed="8"/>
        <rFont val="仿宋"/>
        <charset val="134"/>
      </rPr>
      <t>30110</t>
    </r>
  </si>
  <si>
    <t xml:space="preserve">  职工基本医疗保险缴费</t>
  </si>
  <si>
    <r>
      <rPr>
        <sz val="11"/>
        <color indexed="8"/>
        <rFont val="仿宋"/>
        <charset val="134"/>
      </rPr>
      <t xml:space="preserve"> </t>
    </r>
    <r>
      <rPr>
        <sz val="11"/>
        <color indexed="8"/>
        <rFont val="仿宋"/>
        <charset val="134"/>
      </rPr>
      <t xml:space="preserve"> </t>
    </r>
    <r>
      <rPr>
        <sz val="11"/>
        <color indexed="8"/>
        <rFont val="仿宋"/>
        <charset val="134"/>
      </rPr>
      <t>30112</t>
    </r>
  </si>
  <si>
    <t xml:space="preserve">  其他社会保障缴费</t>
  </si>
  <si>
    <r>
      <rPr>
        <sz val="11"/>
        <color indexed="8"/>
        <rFont val="仿宋"/>
        <charset val="134"/>
      </rPr>
      <t xml:space="preserve"> </t>
    </r>
    <r>
      <rPr>
        <sz val="11"/>
        <color indexed="8"/>
        <rFont val="仿宋"/>
        <charset val="134"/>
      </rPr>
      <t xml:space="preserve"> </t>
    </r>
    <r>
      <rPr>
        <sz val="11"/>
        <color indexed="8"/>
        <rFont val="仿宋"/>
        <charset val="134"/>
      </rPr>
      <t>30113</t>
    </r>
  </si>
  <si>
    <t xml:space="preserve">  住房公积金</t>
  </si>
  <si>
    <r>
      <rPr>
        <sz val="11"/>
        <color indexed="8"/>
        <rFont val="仿宋"/>
        <charset val="134"/>
      </rPr>
      <t xml:space="preserve"> </t>
    </r>
    <r>
      <rPr>
        <sz val="11"/>
        <color indexed="8"/>
        <rFont val="仿宋"/>
        <charset val="134"/>
      </rPr>
      <t xml:space="preserve"> </t>
    </r>
    <r>
      <rPr>
        <sz val="11"/>
        <color indexed="8"/>
        <rFont val="仿宋"/>
        <charset val="134"/>
      </rPr>
      <t>30114</t>
    </r>
  </si>
  <si>
    <t xml:space="preserve">  医疗费</t>
  </si>
  <si>
    <r>
      <rPr>
        <sz val="11"/>
        <color indexed="8"/>
        <rFont val="仿宋"/>
        <charset val="134"/>
      </rPr>
      <t xml:space="preserve"> </t>
    </r>
    <r>
      <rPr>
        <sz val="11"/>
        <color indexed="8"/>
        <rFont val="仿宋"/>
        <charset val="134"/>
      </rPr>
      <t xml:space="preserve"> </t>
    </r>
    <r>
      <rPr>
        <sz val="11"/>
        <color indexed="8"/>
        <rFont val="仿宋"/>
        <charset val="134"/>
      </rPr>
      <t>30199</t>
    </r>
  </si>
  <si>
    <t xml:space="preserve">  其他工资福利支出</t>
  </si>
  <si>
    <t>303</t>
  </si>
  <si>
    <t>对个人和家庭的补助</t>
  </si>
  <si>
    <r>
      <rPr>
        <sz val="11"/>
        <color indexed="8"/>
        <rFont val="仿宋"/>
        <charset val="134"/>
      </rPr>
      <t xml:space="preserve"> </t>
    </r>
    <r>
      <rPr>
        <sz val="11"/>
        <color indexed="8"/>
        <rFont val="仿宋"/>
        <charset val="134"/>
      </rPr>
      <t xml:space="preserve"> </t>
    </r>
    <r>
      <rPr>
        <sz val="11"/>
        <color indexed="8"/>
        <rFont val="仿宋"/>
        <charset val="134"/>
      </rPr>
      <t>30301</t>
    </r>
  </si>
  <si>
    <t xml:space="preserve">  离休费</t>
  </si>
  <si>
    <r>
      <rPr>
        <sz val="11"/>
        <color indexed="8"/>
        <rFont val="仿宋"/>
        <charset val="134"/>
      </rPr>
      <t xml:space="preserve"> </t>
    </r>
    <r>
      <rPr>
        <sz val="11"/>
        <color indexed="8"/>
        <rFont val="仿宋"/>
        <charset val="134"/>
      </rPr>
      <t xml:space="preserve"> </t>
    </r>
    <r>
      <rPr>
        <sz val="11"/>
        <color indexed="8"/>
        <rFont val="仿宋"/>
        <charset val="134"/>
      </rPr>
      <t>30304</t>
    </r>
  </si>
  <si>
    <t xml:space="preserve">  抚恤金</t>
  </si>
  <si>
    <r>
      <rPr>
        <sz val="11"/>
        <color indexed="8"/>
        <rFont val="仿宋"/>
        <charset val="134"/>
      </rPr>
      <t xml:space="preserve"> </t>
    </r>
    <r>
      <rPr>
        <sz val="11"/>
        <color indexed="8"/>
        <rFont val="仿宋"/>
        <charset val="134"/>
      </rPr>
      <t xml:space="preserve"> </t>
    </r>
    <r>
      <rPr>
        <sz val="11"/>
        <color indexed="8"/>
        <rFont val="仿宋"/>
        <charset val="134"/>
      </rPr>
      <t>30305</t>
    </r>
  </si>
  <si>
    <t xml:space="preserve">  生活补助</t>
  </si>
  <si>
    <r>
      <rPr>
        <sz val="11"/>
        <color indexed="8"/>
        <rFont val="仿宋"/>
        <charset val="134"/>
      </rPr>
      <t xml:space="preserve"> </t>
    </r>
    <r>
      <rPr>
        <sz val="11"/>
        <color indexed="8"/>
        <rFont val="仿宋"/>
        <charset val="134"/>
      </rPr>
      <t xml:space="preserve"> </t>
    </r>
    <r>
      <rPr>
        <sz val="11"/>
        <color indexed="8"/>
        <rFont val="仿宋"/>
        <charset val="134"/>
      </rPr>
      <t>30307</t>
    </r>
  </si>
  <si>
    <t xml:space="preserve">  医疗费补助</t>
  </si>
  <si>
    <r>
      <rPr>
        <sz val="11"/>
        <color indexed="8"/>
        <rFont val="仿宋"/>
        <charset val="134"/>
      </rPr>
      <t xml:space="preserve"> </t>
    </r>
    <r>
      <rPr>
        <sz val="11"/>
        <color indexed="8"/>
        <rFont val="仿宋"/>
        <charset val="134"/>
      </rPr>
      <t xml:space="preserve"> </t>
    </r>
    <r>
      <rPr>
        <sz val="11"/>
        <color indexed="8"/>
        <rFont val="仿宋"/>
        <charset val="134"/>
      </rPr>
      <t>30309</t>
    </r>
  </si>
  <si>
    <t xml:space="preserve">  奖励金</t>
  </si>
  <si>
    <r>
      <rPr>
        <sz val="11"/>
        <color indexed="8"/>
        <rFont val="仿宋"/>
        <charset val="134"/>
      </rPr>
      <t xml:space="preserve"> </t>
    </r>
    <r>
      <rPr>
        <sz val="11"/>
        <color indexed="8"/>
        <rFont val="仿宋"/>
        <charset val="134"/>
      </rPr>
      <t xml:space="preserve"> </t>
    </r>
    <r>
      <rPr>
        <sz val="11"/>
        <color indexed="8"/>
        <rFont val="仿宋"/>
        <charset val="134"/>
      </rPr>
      <t>30399</t>
    </r>
  </si>
  <si>
    <t xml:space="preserve">  其他个人和家庭的补助支出</t>
  </si>
  <si>
    <t>302</t>
  </si>
  <si>
    <t>商品和服务支出</t>
  </si>
  <si>
    <t xml:space="preserve">  30201</t>
  </si>
  <si>
    <t xml:space="preserve">  办公费</t>
  </si>
  <si>
    <t xml:space="preserve">  30202</t>
  </si>
  <si>
    <t xml:space="preserve">  印刷费</t>
  </si>
  <si>
    <r>
      <rPr>
        <sz val="11"/>
        <color indexed="8"/>
        <rFont val="仿宋"/>
        <charset val="134"/>
      </rPr>
      <t xml:space="preserve"> </t>
    </r>
    <r>
      <rPr>
        <sz val="11"/>
        <color indexed="8"/>
        <rFont val="仿宋"/>
        <charset val="134"/>
      </rPr>
      <t xml:space="preserve"> </t>
    </r>
    <r>
      <rPr>
        <sz val="11"/>
        <color indexed="8"/>
        <rFont val="仿宋"/>
        <charset val="134"/>
      </rPr>
      <t>30203</t>
    </r>
  </si>
  <si>
    <t xml:space="preserve">  咨询费</t>
  </si>
  <si>
    <t xml:space="preserve">  30205</t>
  </si>
  <si>
    <t xml:space="preserve">  水费</t>
  </si>
  <si>
    <t xml:space="preserve">  30206</t>
  </si>
  <si>
    <t xml:space="preserve">  电费</t>
  </si>
  <si>
    <t xml:space="preserve">  30207</t>
  </si>
  <si>
    <t xml:space="preserve">  邮电费</t>
  </si>
  <si>
    <r>
      <rPr>
        <sz val="11"/>
        <color indexed="8"/>
        <rFont val="仿宋"/>
        <charset val="134"/>
      </rPr>
      <t xml:space="preserve"> </t>
    </r>
    <r>
      <rPr>
        <sz val="11"/>
        <color indexed="8"/>
        <rFont val="仿宋"/>
        <charset val="134"/>
      </rPr>
      <t xml:space="preserve"> </t>
    </r>
    <r>
      <rPr>
        <sz val="11"/>
        <color indexed="8"/>
        <rFont val="仿宋"/>
        <charset val="134"/>
      </rPr>
      <t>30209</t>
    </r>
  </si>
  <si>
    <t xml:space="preserve">  物业管理费</t>
  </si>
  <si>
    <r>
      <rPr>
        <sz val="11"/>
        <color indexed="8"/>
        <rFont val="仿宋"/>
        <charset val="134"/>
      </rPr>
      <t xml:space="preserve"> </t>
    </r>
    <r>
      <rPr>
        <sz val="11"/>
        <color indexed="8"/>
        <rFont val="仿宋"/>
        <charset val="134"/>
      </rPr>
      <t xml:space="preserve"> </t>
    </r>
    <r>
      <rPr>
        <sz val="11"/>
        <color indexed="8"/>
        <rFont val="仿宋"/>
        <charset val="134"/>
      </rPr>
      <t>30211</t>
    </r>
  </si>
  <si>
    <t xml:space="preserve">  差旅费</t>
  </si>
  <si>
    <r>
      <rPr>
        <sz val="11"/>
        <color indexed="8"/>
        <rFont val="仿宋"/>
        <charset val="134"/>
      </rPr>
      <t xml:space="preserve"> </t>
    </r>
    <r>
      <rPr>
        <sz val="11"/>
        <color indexed="8"/>
        <rFont val="仿宋"/>
        <charset val="134"/>
      </rPr>
      <t xml:space="preserve"> </t>
    </r>
    <r>
      <rPr>
        <sz val="11"/>
        <color indexed="8"/>
        <rFont val="仿宋"/>
        <charset val="134"/>
      </rPr>
      <t>30213</t>
    </r>
  </si>
  <si>
    <t xml:space="preserve">  维修（护）费</t>
  </si>
  <si>
    <r>
      <rPr>
        <sz val="11"/>
        <color indexed="8"/>
        <rFont val="仿宋"/>
        <charset val="134"/>
      </rPr>
      <t xml:space="preserve"> </t>
    </r>
    <r>
      <rPr>
        <sz val="11"/>
        <color indexed="8"/>
        <rFont val="仿宋"/>
        <charset val="134"/>
      </rPr>
      <t xml:space="preserve"> </t>
    </r>
    <r>
      <rPr>
        <sz val="11"/>
        <color indexed="8"/>
        <rFont val="仿宋"/>
        <charset val="134"/>
      </rPr>
      <t>30214</t>
    </r>
  </si>
  <si>
    <t xml:space="preserve">  租赁费</t>
  </si>
  <si>
    <r>
      <rPr>
        <sz val="11"/>
        <color indexed="8"/>
        <rFont val="仿宋"/>
        <charset val="134"/>
      </rPr>
      <t xml:space="preserve"> </t>
    </r>
    <r>
      <rPr>
        <sz val="11"/>
        <color indexed="8"/>
        <rFont val="仿宋"/>
        <charset val="134"/>
      </rPr>
      <t xml:space="preserve"> </t>
    </r>
    <r>
      <rPr>
        <sz val="11"/>
        <color indexed="8"/>
        <rFont val="仿宋"/>
        <charset val="134"/>
      </rPr>
      <t>30215</t>
    </r>
  </si>
  <si>
    <t xml:space="preserve">  会议费</t>
  </si>
  <si>
    <r>
      <rPr>
        <sz val="11"/>
        <color indexed="8"/>
        <rFont val="仿宋"/>
        <charset val="134"/>
      </rPr>
      <t xml:space="preserve"> </t>
    </r>
    <r>
      <rPr>
        <sz val="11"/>
        <color indexed="8"/>
        <rFont val="仿宋"/>
        <charset val="134"/>
      </rPr>
      <t xml:space="preserve"> </t>
    </r>
    <r>
      <rPr>
        <sz val="11"/>
        <color indexed="8"/>
        <rFont val="仿宋"/>
        <charset val="134"/>
      </rPr>
      <t>30216</t>
    </r>
  </si>
  <si>
    <t xml:space="preserve">  培训费</t>
  </si>
  <si>
    <r>
      <rPr>
        <sz val="11"/>
        <color indexed="8"/>
        <rFont val="仿宋"/>
        <charset val="134"/>
      </rPr>
      <t xml:space="preserve"> </t>
    </r>
    <r>
      <rPr>
        <sz val="11"/>
        <color indexed="8"/>
        <rFont val="仿宋"/>
        <charset val="134"/>
      </rPr>
      <t xml:space="preserve"> </t>
    </r>
    <r>
      <rPr>
        <sz val="11"/>
        <color indexed="8"/>
        <rFont val="仿宋"/>
        <charset val="134"/>
      </rPr>
      <t>30217</t>
    </r>
  </si>
  <si>
    <t xml:space="preserve">  公务接待费</t>
  </si>
  <si>
    <r>
      <rPr>
        <sz val="11"/>
        <color indexed="8"/>
        <rFont val="仿宋"/>
        <charset val="134"/>
      </rPr>
      <t xml:space="preserve"> </t>
    </r>
    <r>
      <rPr>
        <sz val="11"/>
        <color indexed="8"/>
        <rFont val="仿宋"/>
        <charset val="134"/>
      </rPr>
      <t xml:space="preserve"> </t>
    </r>
    <r>
      <rPr>
        <sz val="11"/>
        <color indexed="8"/>
        <rFont val="仿宋"/>
        <charset val="134"/>
      </rPr>
      <t>30226</t>
    </r>
  </si>
  <si>
    <t xml:space="preserve">  劳务费</t>
  </si>
  <si>
    <r>
      <rPr>
        <sz val="11"/>
        <color indexed="8"/>
        <rFont val="仿宋"/>
        <charset val="134"/>
      </rPr>
      <t xml:space="preserve"> </t>
    </r>
    <r>
      <rPr>
        <sz val="11"/>
        <color indexed="8"/>
        <rFont val="仿宋"/>
        <charset val="134"/>
      </rPr>
      <t xml:space="preserve"> </t>
    </r>
    <r>
      <rPr>
        <sz val="11"/>
        <color indexed="8"/>
        <rFont val="仿宋"/>
        <charset val="134"/>
      </rPr>
      <t>30228</t>
    </r>
  </si>
  <si>
    <t xml:space="preserve">  工会经费</t>
  </si>
  <si>
    <r>
      <rPr>
        <sz val="11"/>
        <color indexed="8"/>
        <rFont val="仿宋"/>
        <charset val="134"/>
      </rPr>
      <t xml:space="preserve"> </t>
    </r>
    <r>
      <rPr>
        <sz val="11"/>
        <color indexed="8"/>
        <rFont val="仿宋"/>
        <charset val="134"/>
      </rPr>
      <t xml:space="preserve"> </t>
    </r>
    <r>
      <rPr>
        <sz val="11"/>
        <color indexed="8"/>
        <rFont val="仿宋"/>
        <charset val="134"/>
      </rPr>
      <t>30229</t>
    </r>
  </si>
  <si>
    <t xml:space="preserve">  福利费</t>
  </si>
  <si>
    <r>
      <rPr>
        <sz val="11"/>
        <color indexed="8"/>
        <rFont val="仿宋"/>
        <charset val="134"/>
      </rPr>
      <t xml:space="preserve"> </t>
    </r>
    <r>
      <rPr>
        <sz val="11"/>
        <color indexed="8"/>
        <rFont val="仿宋"/>
        <charset val="134"/>
      </rPr>
      <t xml:space="preserve"> </t>
    </r>
    <r>
      <rPr>
        <sz val="11"/>
        <color indexed="8"/>
        <rFont val="仿宋"/>
        <charset val="134"/>
      </rPr>
      <t>30231</t>
    </r>
  </si>
  <si>
    <t xml:space="preserve">  公务用车运行维护费</t>
  </si>
  <si>
    <r>
      <rPr>
        <sz val="11"/>
        <color indexed="8"/>
        <rFont val="仿宋"/>
        <charset val="134"/>
      </rPr>
      <t xml:space="preserve"> </t>
    </r>
    <r>
      <rPr>
        <sz val="11"/>
        <color indexed="8"/>
        <rFont val="仿宋"/>
        <charset val="134"/>
      </rPr>
      <t xml:space="preserve"> </t>
    </r>
    <r>
      <rPr>
        <sz val="11"/>
        <color indexed="8"/>
        <rFont val="仿宋"/>
        <charset val="134"/>
      </rPr>
      <t>30239</t>
    </r>
  </si>
  <si>
    <t xml:space="preserve">  其他交通费用</t>
  </si>
  <si>
    <r>
      <rPr>
        <sz val="11"/>
        <color indexed="8"/>
        <rFont val="仿宋"/>
        <charset val="134"/>
      </rPr>
      <t xml:space="preserve"> </t>
    </r>
    <r>
      <rPr>
        <sz val="11"/>
        <color indexed="8"/>
        <rFont val="仿宋"/>
        <charset val="134"/>
      </rPr>
      <t xml:space="preserve"> </t>
    </r>
    <r>
      <rPr>
        <sz val="11"/>
        <color indexed="8"/>
        <rFont val="仿宋"/>
        <charset val="134"/>
      </rPr>
      <t>30240</t>
    </r>
  </si>
  <si>
    <t xml:space="preserve">  税金及附加费用</t>
  </si>
  <si>
    <r>
      <rPr>
        <sz val="11"/>
        <color indexed="8"/>
        <rFont val="仿宋"/>
        <charset val="134"/>
      </rPr>
      <t xml:space="preserve"> </t>
    </r>
    <r>
      <rPr>
        <sz val="11"/>
        <color indexed="8"/>
        <rFont val="仿宋"/>
        <charset val="134"/>
      </rPr>
      <t xml:space="preserve"> </t>
    </r>
    <r>
      <rPr>
        <sz val="11"/>
        <color indexed="8"/>
        <rFont val="仿宋"/>
        <charset val="134"/>
      </rPr>
      <t>30299</t>
    </r>
  </si>
  <si>
    <t xml:space="preserve">  其他商品和服务支出</t>
  </si>
  <si>
    <t>310</t>
  </si>
  <si>
    <t>资本性支出</t>
  </si>
  <si>
    <r>
      <rPr>
        <sz val="11"/>
        <color indexed="8"/>
        <rFont val="仿宋"/>
        <charset val="134"/>
      </rPr>
      <t xml:space="preserve"> </t>
    </r>
    <r>
      <rPr>
        <sz val="11"/>
        <color indexed="8"/>
        <rFont val="仿宋"/>
        <charset val="134"/>
      </rPr>
      <t xml:space="preserve"> </t>
    </r>
    <r>
      <rPr>
        <sz val="11"/>
        <color indexed="8"/>
        <rFont val="仿宋"/>
        <charset val="134"/>
      </rPr>
      <t>31002</t>
    </r>
  </si>
  <si>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</si>
  <si>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</si>
  <si>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</si>
  <si>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</si>
  <si>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</si>
  <si>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</si>
  <si>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</si>
  <si>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</si>
  <si>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</si>
  <si>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</si>
  <si>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</si>
  <si>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</si>
  <si>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</si>
  <si>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</si>
  <si>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</si>
  <si>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</si>
  <si>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</si>
  <si>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</si>
  <si>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</si>
  <si>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</si>
  <si>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</si>
  <si>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</si>
  <si>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</si>
  <si>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</si>
  <si>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</si>
  <si>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</si>
  <si>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</si>
  <si>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</si>
  <si>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</si>
  <si>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</si>
  <si>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</si>
  <si>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</si>
  <si>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</si>
  <si>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</si>
  <si>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</si>
  <si>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</si>
  <si>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</si>
  <si>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</si>
  <si>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</si>
  <si>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</si>
  <si>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</si>
  <si>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</si>
  <si>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</si>
  <si>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</si>
  <si>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</si>
  <si>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</si>
  <si>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</si>
  <si>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</si>
  <si>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</si>
  <si>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</si>
  <si>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</si>
  <si>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</si>
  <si>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</si>
  <si>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</si>
  <si>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</si>
  <si>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</si>
  <si>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</si>
  <si>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</si>
  <si>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t>
    </r>
    <r>
      <rPr>
        <b/>
        <sz val="11"/>
        <color indexed="8"/>
        <rFont val="仿宋"/>
        <charset val="134"/>
      </rPr>
      <t xml:space="preserve">    </t>
    </r>
  </si>
</sst>
</file>

<file path=xl/styles.xml><?xml version="1.0" encoding="utf-8"?>
<styleSheet xmlns="http://schemas.openxmlformats.org/spreadsheetml/2006/main">
  <numFmts count="11">
    <numFmt numFmtId="176" formatCode="#,##0.0_ ;[Red]\-#,##0.0\ "/>
    <numFmt numFmtId="177" formatCode="_(\$* #,##0_);_(\$* \(#,##0\);_(\$* &quot;-&quot;_);_(@_)"/>
    <numFmt numFmtId="178" formatCode="_(* #,##0.00_);_(* \(#,##0.00\);_(* &quot;-&quot;??_);_(@_)"/>
    <numFmt numFmtId="179" formatCode="#,##0.0"/>
    <numFmt numFmtId="180" formatCode="0.00_ "/>
    <numFmt numFmtId="181" formatCode="0.0_ "/>
    <numFmt numFmtId="182" formatCode=";;"/>
    <numFmt numFmtId="183" formatCode="0_ "/>
    <numFmt numFmtId="184" formatCode="#,##0.00_ ;[Red]\-#,##0.00\ "/>
    <numFmt numFmtId="185" formatCode="#,##0.0;[Red]\-#,##0.0"/>
    <numFmt numFmtId="186" formatCode="0.00_);[Red]\(0.00\)"/>
  </numFmts>
  <fonts count="45">
    <font>
      <sz val="9"/>
      <color theme="1"/>
      <name val="宋体"/>
      <charset val="134"/>
      <scheme val="minor"/>
    </font>
    <font>
      <sz val="18"/>
      <name val="华文中宋"/>
      <charset val="134"/>
    </font>
    <font>
      <sz val="11"/>
      <color indexed="8"/>
      <name val="仿宋"/>
      <charset val="134"/>
    </font>
    <font>
      <sz val="11"/>
      <color indexed="8"/>
      <name val="宋体"/>
      <family val="3"/>
      <charset val="134"/>
    </font>
    <font>
      <sz val="11"/>
      <name val="仿宋"/>
      <charset val="134"/>
    </font>
    <font>
      <sz val="11"/>
      <name val="黑体"/>
      <family val="3"/>
      <charset val="134"/>
    </font>
    <font>
      <b/>
      <sz val="11"/>
      <name val="仿宋"/>
      <charset val="134"/>
    </font>
    <font>
      <sz val="12"/>
      <name val="宋体"/>
      <family val="3"/>
      <charset val="134"/>
    </font>
    <font>
      <sz val="11"/>
      <name val="华文中宋"/>
      <family val="3"/>
      <charset val="134"/>
    </font>
    <font>
      <sz val="11"/>
      <name val="宋体"/>
      <family val="3"/>
      <charset val="134"/>
    </font>
    <font>
      <sz val="12"/>
      <color indexed="8"/>
      <name val="仿宋"/>
      <charset val="134"/>
    </font>
    <font>
      <b/>
      <sz val="12"/>
      <name val="楷体_GB2312"/>
      <family val="3"/>
      <charset val="134"/>
    </font>
    <font>
      <sz val="11"/>
      <color indexed="8"/>
      <name val="黑体"/>
      <family val="3"/>
      <charset val="134"/>
    </font>
    <font>
      <sz val="12"/>
      <color indexed="8"/>
      <name val="Arial"/>
      <family val="2"/>
    </font>
    <font>
      <sz val="11"/>
      <color rgb="FFFF0000"/>
      <name val="仿宋"/>
      <charset val="134"/>
    </font>
    <font>
      <sz val="11"/>
      <color indexed="8"/>
      <name val="Arial"/>
      <family val="2"/>
    </font>
    <font>
      <sz val="12"/>
      <color indexed="8"/>
      <name val="宋体"/>
      <family val="3"/>
      <charset val="134"/>
    </font>
    <font>
      <sz val="10"/>
      <color rgb="FFFF0000"/>
      <name val="宋体"/>
      <family val="3"/>
      <charset val="134"/>
    </font>
    <font>
      <sz val="10"/>
      <color indexed="8"/>
      <name val="Arial"/>
      <family val="2"/>
    </font>
    <font>
      <b/>
      <sz val="11"/>
      <name val="宋体"/>
      <family val="3"/>
      <charset val="134"/>
    </font>
    <font>
      <sz val="18"/>
      <color indexed="8"/>
      <name val="华文中宋"/>
      <family val="3"/>
      <charset val="134"/>
    </font>
    <font>
      <b/>
      <sz val="11"/>
      <color indexed="8"/>
      <name val="仿宋"/>
      <charset val="134"/>
    </font>
    <font>
      <sz val="9"/>
      <name val="宋体"/>
      <family val="3"/>
      <charset val="134"/>
    </font>
    <font>
      <b/>
      <sz val="11"/>
      <color indexed="52"/>
      <name val="宋体"/>
      <family val="3"/>
      <charset val="134"/>
    </font>
    <font>
      <sz val="11"/>
      <color indexed="9"/>
      <name val="宋体"/>
      <family val="3"/>
      <charset val="134"/>
    </font>
    <font>
      <sz val="11"/>
      <color indexed="52"/>
      <name val="宋体"/>
      <family val="3"/>
      <charset val="134"/>
    </font>
    <font>
      <sz val="11"/>
      <color indexed="17"/>
      <name val="宋体"/>
      <family val="3"/>
      <charset val="134"/>
    </font>
    <font>
      <sz val="11"/>
      <color rgb="FF006100"/>
      <name val="宋体"/>
      <family val="3"/>
      <charset val="134"/>
      <scheme val="minor"/>
    </font>
    <font>
      <i/>
      <sz val="11"/>
      <color indexed="23"/>
      <name val="宋体"/>
      <family val="3"/>
      <charset val="134"/>
    </font>
    <font>
      <b/>
      <sz val="11"/>
      <color indexed="9"/>
      <name val="宋体"/>
      <family val="3"/>
      <charset val="134"/>
    </font>
    <font>
      <sz val="11"/>
      <color indexed="10"/>
      <name val="宋体"/>
      <family val="3"/>
      <charset val="134"/>
    </font>
    <font>
      <sz val="11"/>
      <color indexed="42"/>
      <name val="宋体"/>
      <family val="3"/>
      <charset val="134"/>
    </font>
    <font>
      <b/>
      <sz val="11"/>
      <color indexed="8"/>
      <name val="宋体"/>
      <family val="3"/>
      <charset val="134"/>
    </font>
    <font>
      <sz val="11"/>
      <color indexed="60"/>
      <name val="宋体"/>
      <family val="3"/>
      <charset val="134"/>
    </font>
    <font>
      <b/>
      <sz val="11"/>
      <color indexed="63"/>
      <name val="宋体"/>
      <family val="3"/>
      <charset val="134"/>
    </font>
    <font>
      <sz val="11"/>
      <color indexed="20"/>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b/>
      <sz val="15"/>
      <color indexed="56"/>
      <name val="宋体"/>
      <family val="3"/>
      <charset val="134"/>
    </font>
    <font>
      <b/>
      <sz val="11"/>
      <color indexed="42"/>
      <name val="宋体"/>
      <family val="3"/>
      <charset val="134"/>
    </font>
    <font>
      <sz val="11"/>
      <color rgb="FF9C0006"/>
      <name val="宋体"/>
      <family val="3"/>
      <charset val="134"/>
      <scheme val="minor"/>
    </font>
    <font>
      <b/>
      <sz val="18"/>
      <color indexed="56"/>
      <name val="宋体"/>
      <family val="3"/>
      <charset val="134"/>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rgb="FFC6EFCE"/>
        <bgColor indexed="64"/>
      </patternFill>
    </fill>
    <fill>
      <patternFill patternType="solid">
        <fgColor indexed="51"/>
        <bgColor indexed="64"/>
      </patternFill>
    </fill>
    <fill>
      <patternFill patternType="solid">
        <fgColor indexed="31"/>
        <bgColor indexed="64"/>
      </patternFill>
    </fill>
    <fill>
      <patternFill patternType="solid">
        <fgColor indexed="55"/>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indexed="57"/>
        <bgColor indexed="64"/>
      </patternFill>
    </fill>
    <fill>
      <patternFill patternType="solid">
        <fgColor rgb="FFFFC7CE"/>
        <bgColor indexed="64"/>
      </patternFill>
    </fill>
    <fill>
      <patternFill patternType="solid">
        <fgColor indexed="29"/>
        <bgColor indexed="64"/>
      </patternFill>
    </fill>
    <fill>
      <patternFill patternType="solid">
        <fgColor indexed="45"/>
        <bgColor indexed="64"/>
      </patternFill>
    </fill>
    <fill>
      <patternFill patternType="solid">
        <fgColor indexed="47"/>
        <bgColor indexed="64"/>
      </patternFill>
    </fill>
    <fill>
      <patternFill patternType="solid">
        <fgColor indexed="62"/>
        <bgColor indexed="64"/>
      </patternFill>
    </fill>
    <fill>
      <patternFill patternType="solid">
        <fgColor indexed="36"/>
        <bgColor indexed="64"/>
      </patternFill>
    </fill>
    <fill>
      <patternFill patternType="solid">
        <fgColor indexed="27"/>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31" fillId="13" borderId="0" applyNumberFormat="0" applyBorder="0" applyAlignment="0" applyProtection="0">
      <alignment vertical="center"/>
    </xf>
    <xf numFmtId="0" fontId="25" fillId="0" borderId="15" applyNumberFormat="0" applyFill="0" applyAlignment="0" applyProtection="0">
      <alignment vertical="center"/>
    </xf>
    <xf numFmtId="0" fontId="3" fillId="10" borderId="0" applyNumberFormat="0" applyBorder="0" applyAlignment="0" applyProtection="0">
      <alignment vertical="center"/>
    </xf>
    <xf numFmtId="0" fontId="25" fillId="0" borderId="15" applyNumberFormat="0" applyFill="0" applyAlignment="0" applyProtection="0">
      <alignment vertical="center"/>
    </xf>
    <xf numFmtId="0" fontId="24" fillId="5" borderId="0" applyNumberFormat="0" applyBorder="0" applyAlignment="0" applyProtection="0">
      <alignment vertical="center"/>
    </xf>
    <xf numFmtId="0" fontId="32" fillId="0" borderId="17" applyNumberFormat="0" applyFill="0" applyAlignment="0" applyProtection="0">
      <alignment vertical="center"/>
    </xf>
    <xf numFmtId="0" fontId="23" fillId="4" borderId="14" applyNumberFormat="0" applyAlignment="0" applyProtection="0">
      <alignment vertical="center"/>
    </xf>
    <xf numFmtId="0" fontId="3" fillId="12" borderId="0" applyNumberFormat="0" applyBorder="0" applyAlignment="0" applyProtection="0">
      <alignment vertical="center"/>
    </xf>
    <xf numFmtId="0" fontId="24" fillId="17" borderId="0" applyNumberFormat="0" applyBorder="0" applyAlignment="0" applyProtection="0">
      <alignment vertical="center"/>
    </xf>
    <xf numFmtId="0" fontId="3" fillId="3"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7" fillId="8" borderId="0" applyNumberFormat="0" applyBorder="0" applyAlignment="0" applyProtection="0">
      <alignment vertical="center"/>
    </xf>
    <xf numFmtId="0" fontId="3" fillId="9" borderId="0" applyNumberFormat="0" applyBorder="0" applyAlignment="0" applyProtection="0">
      <alignment vertical="center"/>
    </xf>
    <xf numFmtId="0" fontId="22" fillId="0" borderId="0"/>
    <xf numFmtId="0" fontId="24" fillId="17" borderId="0" applyNumberFormat="0" applyBorder="0" applyAlignment="0" applyProtection="0">
      <alignment vertical="center"/>
    </xf>
    <xf numFmtId="0" fontId="3" fillId="3" borderId="0" applyNumberFormat="0" applyBorder="0" applyAlignment="0" applyProtection="0">
      <alignment vertical="center"/>
    </xf>
    <xf numFmtId="0" fontId="28"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17" borderId="0" applyNumberFormat="0" applyBorder="0" applyAlignment="0" applyProtection="0">
      <alignment vertical="center"/>
    </xf>
    <xf numFmtId="0" fontId="3" fillId="3" borderId="0" applyNumberFormat="0" applyBorder="0" applyAlignment="0" applyProtection="0">
      <alignment vertical="center"/>
    </xf>
    <xf numFmtId="0" fontId="35" fillId="18" borderId="0" applyNumberFormat="0" applyBorder="0" applyAlignment="0" applyProtection="0">
      <alignment vertical="center"/>
    </xf>
    <xf numFmtId="0" fontId="3" fillId="22" borderId="0" applyNumberFormat="0" applyBorder="0" applyAlignment="0" applyProtection="0">
      <alignment vertical="center"/>
    </xf>
    <xf numFmtId="0" fontId="3" fillId="9" borderId="0" applyNumberFormat="0" applyBorder="0" applyAlignment="0" applyProtection="0">
      <alignment vertical="center"/>
    </xf>
    <xf numFmtId="0" fontId="3" fillId="18" borderId="0" applyNumberFormat="0" applyBorder="0" applyAlignment="0" applyProtection="0">
      <alignment vertical="center"/>
    </xf>
    <xf numFmtId="0" fontId="3" fillId="12" borderId="0" applyNumberFormat="0" applyBorder="0" applyAlignment="0" applyProtection="0">
      <alignment vertical="center"/>
    </xf>
    <xf numFmtId="0" fontId="23" fillId="4" borderId="14" applyNumberFormat="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24" fillId="17" borderId="0" applyNumberFormat="0" applyBorder="0" applyAlignment="0" applyProtection="0">
      <alignment vertical="center"/>
    </xf>
    <xf numFmtId="0" fontId="29" fillId="11" borderId="16" applyNumberFormat="0" applyAlignment="0" applyProtection="0">
      <alignment vertical="center"/>
    </xf>
    <xf numFmtId="0" fontId="3" fillId="9" borderId="0" applyNumberFormat="0" applyBorder="0" applyAlignment="0" applyProtection="0">
      <alignment vertical="center"/>
    </xf>
    <xf numFmtId="0" fontId="24" fillId="21" borderId="0" applyNumberFormat="0" applyBorder="0" applyAlignment="0" applyProtection="0">
      <alignment vertical="center"/>
    </xf>
    <xf numFmtId="0" fontId="3" fillId="19" borderId="0" applyNumberFormat="0" applyBorder="0" applyAlignment="0" applyProtection="0">
      <alignment vertical="center"/>
    </xf>
    <xf numFmtId="0" fontId="3" fillId="17" borderId="0" applyNumberFormat="0" applyBorder="0" applyAlignment="0" applyProtection="0">
      <alignment vertical="center"/>
    </xf>
    <xf numFmtId="0" fontId="25" fillId="0" borderId="15" applyNumberFormat="0" applyFill="0" applyAlignment="0" applyProtection="0">
      <alignment vertical="center"/>
    </xf>
    <xf numFmtId="0" fontId="3" fillId="7" borderId="0" applyNumberFormat="0" applyBorder="0" applyAlignment="0" applyProtection="0">
      <alignment vertical="center"/>
    </xf>
    <xf numFmtId="0" fontId="34" fillId="4" borderId="18" applyNumberFormat="0" applyAlignment="0" applyProtection="0">
      <alignment vertical="center"/>
    </xf>
    <xf numFmtId="0" fontId="24" fillId="20" borderId="0" applyNumberFormat="0" applyBorder="0" applyAlignment="0" applyProtection="0">
      <alignment vertical="center"/>
    </xf>
    <xf numFmtId="0" fontId="24" fillId="17" borderId="0" applyNumberFormat="0" applyBorder="0" applyAlignment="0" applyProtection="0">
      <alignment vertical="center"/>
    </xf>
    <xf numFmtId="0" fontId="29" fillId="11" borderId="16" applyNumberFormat="0" applyAlignment="0" applyProtection="0">
      <alignment vertical="center"/>
    </xf>
    <xf numFmtId="0" fontId="25" fillId="0" borderId="15" applyNumberFormat="0" applyFill="0" applyAlignment="0" applyProtection="0">
      <alignment vertical="center"/>
    </xf>
    <xf numFmtId="0" fontId="31" fillId="20" borderId="0" applyNumberFormat="0" applyBorder="0" applyAlignment="0" applyProtection="0">
      <alignment vertical="center"/>
    </xf>
    <xf numFmtId="0" fontId="32" fillId="0" borderId="17" applyNumberFormat="0" applyFill="0" applyAlignment="0" applyProtection="0">
      <alignment vertical="center"/>
    </xf>
    <xf numFmtId="0" fontId="3" fillId="3" borderId="0" applyNumberFormat="0" applyBorder="0" applyAlignment="0" applyProtection="0">
      <alignment vertical="center"/>
    </xf>
    <xf numFmtId="0" fontId="25" fillId="0" borderId="15" applyNumberFormat="0" applyFill="0" applyAlignment="0" applyProtection="0">
      <alignment vertical="center"/>
    </xf>
    <xf numFmtId="0" fontId="3" fillId="3" borderId="0" applyNumberFormat="0" applyBorder="0" applyAlignment="0" applyProtection="0">
      <alignment vertical="center"/>
    </xf>
    <xf numFmtId="178" fontId="18" fillId="0" borderId="0"/>
    <xf numFmtId="0" fontId="34" fillId="4" borderId="18" applyNumberFormat="0" applyAlignment="0" applyProtection="0">
      <alignment vertical="center"/>
    </xf>
    <xf numFmtId="0" fontId="24" fillId="20" borderId="0" applyNumberFormat="0" applyBorder="0" applyAlignment="0" applyProtection="0">
      <alignment vertical="center"/>
    </xf>
    <xf numFmtId="0" fontId="25" fillId="0" borderId="15" applyNumberFormat="0" applyFill="0" applyAlignment="0" applyProtection="0">
      <alignment vertical="center"/>
    </xf>
    <xf numFmtId="0" fontId="23" fillId="4" borderId="14" applyNumberFormat="0" applyAlignment="0" applyProtection="0">
      <alignment vertical="center"/>
    </xf>
    <xf numFmtId="0" fontId="24" fillId="13" borderId="0" applyNumberFormat="0" applyBorder="0" applyAlignment="0" applyProtection="0">
      <alignment vertical="center"/>
    </xf>
    <xf numFmtId="0" fontId="23" fillId="4" borderId="14" applyNumberFormat="0" applyAlignment="0" applyProtection="0">
      <alignment vertical="center"/>
    </xf>
    <xf numFmtId="0" fontId="3" fillId="9" borderId="0" applyNumberFormat="0" applyBorder="0" applyAlignment="0" applyProtection="0">
      <alignment vertical="center"/>
    </xf>
    <xf numFmtId="0" fontId="24" fillId="13" borderId="0" applyNumberFormat="0" applyBorder="0" applyAlignment="0" applyProtection="0">
      <alignment vertical="center"/>
    </xf>
    <xf numFmtId="0" fontId="23" fillId="4" borderId="14" applyNumberFormat="0" applyAlignment="0" applyProtection="0">
      <alignment vertical="center"/>
    </xf>
    <xf numFmtId="0" fontId="3" fillId="7" borderId="0" applyNumberFormat="0" applyBorder="0" applyAlignment="0" applyProtection="0">
      <alignment vertical="center"/>
    </xf>
    <xf numFmtId="0" fontId="26" fillId="7" borderId="0" applyNumberFormat="0" applyBorder="0" applyAlignment="0" applyProtection="0">
      <alignment vertical="center"/>
    </xf>
    <xf numFmtId="0" fontId="3" fillId="12" borderId="0" applyNumberFormat="0" applyBorder="0" applyAlignment="0" applyProtection="0">
      <alignment vertical="center"/>
    </xf>
    <xf numFmtId="0" fontId="3" fillId="10"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0" borderId="0" applyNumberFormat="0" applyBorder="0" applyAlignment="0" applyProtection="0">
      <alignment vertical="center"/>
    </xf>
    <xf numFmtId="0" fontId="23" fillId="4" borderId="14" applyNumberFormat="0" applyAlignment="0" applyProtection="0">
      <alignment vertical="center"/>
    </xf>
    <xf numFmtId="0" fontId="3" fillId="2" borderId="0" applyNumberFormat="0" applyBorder="0" applyAlignment="0" applyProtection="0">
      <alignment vertical="center"/>
    </xf>
    <xf numFmtId="0" fontId="26" fillId="7" borderId="0" applyNumberFormat="0" applyBorder="0" applyAlignment="0" applyProtection="0">
      <alignment vertical="center"/>
    </xf>
    <xf numFmtId="0" fontId="3" fillId="10" borderId="0" applyNumberFormat="0" applyBorder="0" applyAlignment="0" applyProtection="0">
      <alignment vertical="center"/>
    </xf>
    <xf numFmtId="0" fontId="26" fillId="7" borderId="0" applyNumberFormat="0" applyBorder="0" applyAlignment="0" applyProtection="0">
      <alignment vertical="center"/>
    </xf>
    <xf numFmtId="0" fontId="3" fillId="10" borderId="0" applyNumberFormat="0" applyBorder="0" applyAlignment="0" applyProtection="0">
      <alignment vertical="center"/>
    </xf>
    <xf numFmtId="0" fontId="25" fillId="0" borderId="15" applyNumberFormat="0" applyFill="0" applyAlignment="0" applyProtection="0">
      <alignment vertical="center"/>
    </xf>
    <xf numFmtId="0" fontId="3" fillId="10" borderId="0" applyNumberFormat="0" applyBorder="0" applyAlignment="0" applyProtection="0">
      <alignment vertical="center"/>
    </xf>
    <xf numFmtId="0" fontId="26" fillId="7" borderId="0" applyNumberFormat="0" applyBorder="0" applyAlignment="0" applyProtection="0">
      <alignment vertical="center"/>
    </xf>
    <xf numFmtId="0" fontId="36" fillId="0" borderId="19" applyNumberFormat="0" applyFill="0" applyAlignment="0" applyProtection="0">
      <alignment vertical="center"/>
    </xf>
    <xf numFmtId="0" fontId="3" fillId="10" borderId="0" applyNumberFormat="0" applyBorder="0" applyAlignment="0" applyProtection="0">
      <alignment vertical="center"/>
    </xf>
    <xf numFmtId="0" fontId="23" fillId="4" borderId="14" applyNumberFormat="0" applyAlignment="0" applyProtection="0">
      <alignment vertical="center"/>
    </xf>
    <xf numFmtId="0" fontId="3" fillId="9" borderId="0" applyNumberFormat="0" applyBorder="0" applyAlignment="0" applyProtection="0">
      <alignment vertical="center"/>
    </xf>
    <xf numFmtId="0" fontId="26" fillId="7"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23" fillId="4" borderId="14" applyNumberFormat="0" applyAlignment="0" applyProtection="0">
      <alignment vertical="center"/>
    </xf>
    <xf numFmtId="0" fontId="3" fillId="1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26" fillId="7" borderId="0" applyNumberFormat="0" applyBorder="0" applyAlignment="0" applyProtection="0">
      <alignment vertical="center"/>
    </xf>
    <xf numFmtId="0" fontId="3" fillId="10" borderId="0" applyNumberFormat="0" applyBorder="0" applyAlignment="0" applyProtection="0">
      <alignment vertical="center"/>
    </xf>
    <xf numFmtId="0" fontId="25" fillId="0" borderId="15" applyNumberFormat="0" applyFill="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25" fillId="0" borderId="15" applyNumberFormat="0" applyFill="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7" fillId="0" borderId="20" applyNumberFormat="0" applyFill="0" applyAlignment="0" applyProtection="0">
      <alignment vertical="center"/>
    </xf>
    <xf numFmtId="0" fontId="26" fillId="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25" fillId="0" borderId="15" applyNumberFormat="0" applyFill="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3" fillId="4" borderId="14" applyNumberFormat="0" applyAlignment="0" applyProtection="0">
      <alignment vertical="center"/>
    </xf>
    <xf numFmtId="0" fontId="3" fillId="7" borderId="0" applyNumberFormat="0" applyBorder="0" applyAlignment="0" applyProtection="0">
      <alignment vertical="center"/>
    </xf>
    <xf numFmtId="0" fontId="24" fillId="23" borderId="0" applyNumberFormat="0" applyBorder="0" applyAlignment="0" applyProtection="0">
      <alignment vertical="center"/>
    </xf>
    <xf numFmtId="0" fontId="3" fillId="7" borderId="0" applyNumberFormat="0" applyBorder="0" applyAlignment="0" applyProtection="0">
      <alignment vertical="center"/>
    </xf>
    <xf numFmtId="0" fontId="24" fillId="23" borderId="0" applyNumberFormat="0" applyBorder="0" applyAlignment="0" applyProtection="0">
      <alignment vertical="center"/>
    </xf>
    <xf numFmtId="0" fontId="3" fillId="7" borderId="0" applyNumberFormat="0" applyBorder="0" applyAlignment="0" applyProtection="0">
      <alignment vertical="center"/>
    </xf>
    <xf numFmtId="0" fontId="24" fillId="23" borderId="0" applyNumberFormat="0" applyBorder="0" applyAlignment="0" applyProtection="0">
      <alignment vertical="center"/>
    </xf>
    <xf numFmtId="0" fontId="3" fillId="7" borderId="0" applyNumberFormat="0" applyBorder="0" applyAlignment="0" applyProtection="0">
      <alignment vertical="center"/>
    </xf>
    <xf numFmtId="0" fontId="24" fillId="23" borderId="0" applyNumberFormat="0" applyBorder="0" applyAlignment="0" applyProtection="0">
      <alignment vertical="center"/>
    </xf>
    <xf numFmtId="0" fontId="3" fillId="7" borderId="0" applyNumberFormat="0" applyBorder="0" applyAlignment="0" applyProtection="0">
      <alignment vertical="center"/>
    </xf>
    <xf numFmtId="0" fontId="24" fillId="23" borderId="0" applyNumberFormat="0" applyBorder="0" applyAlignment="0" applyProtection="0">
      <alignment vertical="center"/>
    </xf>
    <xf numFmtId="0" fontId="3" fillId="7" borderId="0" applyNumberFormat="0" applyBorder="0" applyAlignment="0" applyProtection="0">
      <alignment vertical="center"/>
    </xf>
    <xf numFmtId="0" fontId="24" fillId="23" borderId="0" applyNumberFormat="0" applyBorder="0" applyAlignment="0" applyProtection="0">
      <alignment vertical="center"/>
    </xf>
    <xf numFmtId="0" fontId="3" fillId="7" borderId="0" applyNumberFormat="0" applyBorder="0" applyAlignment="0" applyProtection="0">
      <alignment vertical="center"/>
    </xf>
    <xf numFmtId="0" fontId="24" fillId="23" borderId="0" applyNumberFormat="0" applyBorder="0" applyAlignment="0" applyProtection="0">
      <alignment vertical="center"/>
    </xf>
    <xf numFmtId="0" fontId="3" fillId="7" borderId="0" applyNumberFormat="0" applyBorder="0" applyAlignment="0" applyProtection="0">
      <alignment vertical="center"/>
    </xf>
    <xf numFmtId="0" fontId="37" fillId="0" borderId="0" applyNumberFormat="0" applyFill="0" applyBorder="0" applyAlignment="0" applyProtection="0">
      <alignment vertical="center"/>
    </xf>
    <xf numFmtId="0" fontId="24" fillId="23" borderId="0" applyNumberFormat="0" applyBorder="0" applyAlignment="0" applyProtection="0">
      <alignment vertical="center"/>
    </xf>
    <xf numFmtId="0" fontId="3" fillId="7" borderId="0" applyNumberFormat="0" applyBorder="0" applyAlignment="0" applyProtection="0">
      <alignment vertical="center"/>
    </xf>
    <xf numFmtId="0" fontId="24" fillId="23" borderId="0" applyNumberFormat="0" applyBorder="0" applyAlignment="0" applyProtection="0">
      <alignment vertical="center"/>
    </xf>
    <xf numFmtId="0" fontId="3" fillId="7" borderId="0" applyNumberFormat="0" applyBorder="0" applyAlignment="0" applyProtection="0">
      <alignment vertical="center"/>
    </xf>
    <xf numFmtId="0" fontId="25" fillId="0" borderId="15" applyNumberFormat="0" applyFill="0" applyAlignment="0" applyProtection="0">
      <alignment vertical="center"/>
    </xf>
    <xf numFmtId="0" fontId="34" fillId="4" borderId="18" applyNumberFormat="0" applyAlignment="0" applyProtection="0">
      <alignment vertical="center"/>
    </xf>
    <xf numFmtId="0" fontId="22" fillId="0" borderId="0"/>
    <xf numFmtId="0" fontId="3" fillId="3" borderId="0" applyNumberFormat="0" applyBorder="0" applyAlignment="0" applyProtection="0">
      <alignment vertical="center"/>
    </xf>
    <xf numFmtId="0" fontId="18" fillId="0" borderId="0"/>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5" fillId="0" borderId="15" applyNumberFormat="0" applyFill="0" applyAlignment="0" applyProtection="0">
      <alignment vertical="center"/>
    </xf>
    <xf numFmtId="0" fontId="34" fillId="4" borderId="18" applyNumberFormat="0" applyAlignment="0" applyProtection="0">
      <alignment vertical="center"/>
    </xf>
    <xf numFmtId="0" fontId="22" fillId="0" borderId="0"/>
    <xf numFmtId="0" fontId="3" fillId="3" borderId="0" applyNumberFormat="0" applyBorder="0" applyAlignment="0" applyProtection="0">
      <alignment vertical="center"/>
    </xf>
    <xf numFmtId="0" fontId="22" fillId="0" borderId="0"/>
    <xf numFmtId="0" fontId="3" fillId="3" borderId="0" applyNumberFormat="0" applyBorder="0" applyAlignment="0" applyProtection="0">
      <alignment vertical="center"/>
    </xf>
    <xf numFmtId="0" fontId="22" fillId="0" borderId="0"/>
    <xf numFmtId="0" fontId="3" fillId="3" borderId="0" applyNumberFormat="0" applyBorder="0" applyAlignment="0" applyProtection="0">
      <alignment vertical="center"/>
    </xf>
    <xf numFmtId="0" fontId="22" fillId="0" borderId="0"/>
    <xf numFmtId="0" fontId="24" fillId="17" borderId="0" applyNumberFormat="0" applyBorder="0" applyAlignment="0" applyProtection="0">
      <alignment vertical="center"/>
    </xf>
    <xf numFmtId="0" fontId="3" fillId="3" borderId="0" applyNumberFormat="0" applyBorder="0" applyAlignment="0" applyProtection="0">
      <alignment vertical="center"/>
    </xf>
    <xf numFmtId="0" fontId="38" fillId="19" borderId="14" applyNumberFormat="0" applyAlignment="0" applyProtection="0">
      <alignment vertical="center"/>
    </xf>
    <xf numFmtId="0" fontId="24" fillId="17" borderId="0" applyNumberFormat="0" applyBorder="0" applyAlignment="0" applyProtection="0">
      <alignment vertical="center"/>
    </xf>
    <xf numFmtId="0" fontId="3" fillId="3" borderId="0" applyNumberFormat="0" applyBorder="0" applyAlignment="0" applyProtection="0">
      <alignment vertical="center"/>
    </xf>
    <xf numFmtId="0" fontId="24" fillId="20" borderId="0" applyNumberFormat="0" applyBorder="0" applyAlignment="0" applyProtection="0">
      <alignment vertical="center"/>
    </xf>
    <xf numFmtId="0" fontId="22" fillId="24" borderId="21" applyNumberFormat="0" applyFont="0" applyAlignment="0" applyProtection="0">
      <alignment vertical="center"/>
    </xf>
    <xf numFmtId="0" fontId="24" fillId="17" borderId="0" applyNumberFormat="0" applyBorder="0" applyAlignment="0" applyProtection="0">
      <alignment vertical="center"/>
    </xf>
    <xf numFmtId="0" fontId="3" fillId="3" borderId="0" applyNumberFormat="0" applyBorder="0" applyAlignment="0" applyProtection="0">
      <alignment vertical="center"/>
    </xf>
    <xf numFmtId="0" fontId="22" fillId="24" borderId="21" applyNumberFormat="0" applyFont="0" applyAlignment="0" applyProtection="0">
      <alignment vertical="center"/>
    </xf>
    <xf numFmtId="0" fontId="24" fillId="17" borderId="0" applyNumberFormat="0" applyBorder="0" applyAlignment="0" applyProtection="0">
      <alignment vertical="center"/>
    </xf>
    <xf numFmtId="0" fontId="3" fillId="3" borderId="0" applyNumberFormat="0" applyBorder="0" applyAlignment="0" applyProtection="0">
      <alignment vertical="center"/>
    </xf>
    <xf numFmtId="0" fontId="7" fillId="0" borderId="0">
      <alignment vertical="center"/>
    </xf>
    <xf numFmtId="0" fontId="24" fillId="17" borderId="0" applyNumberFormat="0" applyBorder="0" applyAlignment="0" applyProtection="0">
      <alignment vertical="center"/>
    </xf>
    <xf numFmtId="0" fontId="3" fillId="3" borderId="0" applyNumberFormat="0" applyBorder="0" applyAlignment="0" applyProtection="0">
      <alignment vertical="center"/>
    </xf>
    <xf numFmtId="0" fontId="24" fillId="20" borderId="0" applyNumberFormat="0" applyBorder="0" applyAlignment="0" applyProtection="0">
      <alignment vertical="center"/>
    </xf>
    <xf numFmtId="0" fontId="24" fillId="17" borderId="0" applyNumberFormat="0" applyBorder="0" applyAlignment="0" applyProtection="0">
      <alignment vertical="center"/>
    </xf>
    <xf numFmtId="0" fontId="3" fillId="3"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5" fillId="18" borderId="0" applyNumberFormat="0" applyBorder="0" applyAlignment="0" applyProtection="0">
      <alignment vertical="center"/>
    </xf>
    <xf numFmtId="0" fontId="3" fillId="22" borderId="0" applyNumberFormat="0" applyBorder="0" applyAlignment="0" applyProtection="0">
      <alignment vertical="center"/>
    </xf>
    <xf numFmtId="0" fontId="24" fillId="12" borderId="0" applyNumberFormat="0" applyBorder="0" applyAlignment="0" applyProtection="0">
      <alignment vertical="center"/>
    </xf>
    <xf numFmtId="0" fontId="3" fillId="22" borderId="0" applyNumberFormat="0" applyBorder="0" applyAlignment="0" applyProtection="0">
      <alignment vertical="center"/>
    </xf>
    <xf numFmtId="0" fontId="24" fillId="12" borderId="0" applyNumberFormat="0" applyBorder="0" applyAlignment="0" applyProtection="0">
      <alignment vertical="center"/>
    </xf>
    <xf numFmtId="0" fontId="3" fillId="22" borderId="0" applyNumberFormat="0" applyBorder="0" applyAlignment="0" applyProtection="0">
      <alignment vertical="center"/>
    </xf>
    <xf numFmtId="0" fontId="24" fillId="12" borderId="0" applyNumberFormat="0" applyBorder="0" applyAlignment="0" applyProtection="0">
      <alignment vertical="center"/>
    </xf>
    <xf numFmtId="0" fontId="3" fillId="22" borderId="0" applyNumberFormat="0" applyBorder="0" applyAlignment="0" applyProtection="0">
      <alignment vertical="center"/>
    </xf>
    <xf numFmtId="0" fontId="24" fillId="12" borderId="0" applyNumberFormat="0" applyBorder="0" applyAlignment="0" applyProtection="0">
      <alignment vertical="center"/>
    </xf>
    <xf numFmtId="0" fontId="3" fillId="22" borderId="0" applyNumberFormat="0" applyBorder="0" applyAlignment="0" applyProtection="0">
      <alignment vertical="center"/>
    </xf>
    <xf numFmtId="0" fontId="24" fillId="12" borderId="0" applyNumberFormat="0" applyBorder="0" applyAlignment="0" applyProtection="0">
      <alignment vertical="center"/>
    </xf>
    <xf numFmtId="0" fontId="3" fillId="22" borderId="0" applyNumberFormat="0" applyBorder="0" applyAlignment="0" applyProtection="0">
      <alignment vertical="center"/>
    </xf>
    <xf numFmtId="0" fontId="24" fillId="12" borderId="0" applyNumberFormat="0" applyBorder="0" applyAlignment="0" applyProtection="0">
      <alignment vertical="center"/>
    </xf>
    <xf numFmtId="0" fontId="3" fillId="22" borderId="0" applyNumberFormat="0" applyBorder="0" applyAlignment="0" applyProtection="0">
      <alignment vertical="center"/>
    </xf>
    <xf numFmtId="0" fontId="24" fillId="12" borderId="0" applyNumberFormat="0" applyBorder="0" applyAlignment="0" applyProtection="0">
      <alignment vertical="center"/>
    </xf>
    <xf numFmtId="0" fontId="3" fillId="22" borderId="0" applyNumberFormat="0" applyBorder="0" applyAlignment="0" applyProtection="0">
      <alignment vertical="center"/>
    </xf>
    <xf numFmtId="0" fontId="24" fillId="12" borderId="0" applyNumberFormat="0" applyBorder="0" applyAlignment="0" applyProtection="0">
      <alignment vertical="center"/>
    </xf>
    <xf numFmtId="0" fontId="3" fillId="22" borderId="0" applyNumberFormat="0" applyBorder="0" applyAlignment="0" applyProtection="0">
      <alignment vertical="center"/>
    </xf>
    <xf numFmtId="0" fontId="24" fillId="12" borderId="0" applyNumberFormat="0" applyBorder="0" applyAlignment="0" applyProtection="0">
      <alignment vertical="center"/>
    </xf>
    <xf numFmtId="0" fontId="3" fillId="22" borderId="0" applyNumberFormat="0" applyBorder="0" applyAlignment="0" applyProtection="0">
      <alignment vertical="center"/>
    </xf>
    <xf numFmtId="0" fontId="3" fillId="19" borderId="0" applyNumberFormat="0" applyBorder="0" applyAlignment="0" applyProtection="0">
      <alignment vertical="center"/>
    </xf>
    <xf numFmtId="0" fontId="3" fillId="3" borderId="0" applyNumberFormat="0" applyBorder="0" applyAlignment="0" applyProtection="0">
      <alignment vertical="center"/>
    </xf>
    <xf numFmtId="0" fontId="3" fillId="19" borderId="0" applyNumberFormat="0" applyBorder="0" applyAlignment="0" applyProtection="0">
      <alignment vertical="center"/>
    </xf>
    <xf numFmtId="0" fontId="3" fillId="3"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 borderId="0" applyNumberFormat="0" applyBorder="0" applyAlignment="0" applyProtection="0">
      <alignment vertical="center"/>
    </xf>
    <xf numFmtId="0" fontId="3" fillId="19" borderId="0" applyNumberFormat="0" applyBorder="0" applyAlignment="0" applyProtection="0">
      <alignment vertical="center"/>
    </xf>
    <xf numFmtId="0" fontId="3" fillId="2" borderId="0" applyNumberFormat="0" applyBorder="0" applyAlignment="0" applyProtection="0">
      <alignment vertical="center"/>
    </xf>
    <xf numFmtId="0" fontId="3" fillId="19" borderId="0" applyNumberFormat="0" applyBorder="0" applyAlignment="0" applyProtection="0">
      <alignment vertical="center"/>
    </xf>
    <xf numFmtId="0" fontId="24" fillId="21" borderId="0" applyNumberFormat="0" applyBorder="0" applyAlignment="0" applyProtection="0">
      <alignment vertical="center"/>
    </xf>
    <xf numFmtId="0" fontId="3" fillId="19" borderId="0" applyNumberFormat="0" applyBorder="0" applyAlignment="0" applyProtection="0">
      <alignment vertical="center"/>
    </xf>
    <xf numFmtId="0" fontId="3" fillId="9" borderId="0" applyNumberFormat="0" applyBorder="0" applyAlignment="0" applyProtection="0">
      <alignment vertical="center"/>
    </xf>
    <xf numFmtId="0" fontId="24" fillId="21" borderId="0" applyNumberFormat="0" applyBorder="0" applyAlignment="0" applyProtection="0">
      <alignment vertical="center"/>
    </xf>
    <xf numFmtId="0" fontId="3" fillId="19" borderId="0" applyNumberFormat="0" applyBorder="0" applyAlignment="0" applyProtection="0">
      <alignment vertical="center"/>
    </xf>
    <xf numFmtId="0" fontId="24" fillId="21" borderId="0" applyNumberFormat="0" applyBorder="0" applyAlignment="0" applyProtection="0">
      <alignment vertical="center"/>
    </xf>
    <xf numFmtId="0" fontId="3" fillId="2" borderId="0" applyNumberFormat="0" applyBorder="0" applyAlignment="0" applyProtection="0">
      <alignment vertical="center"/>
    </xf>
    <xf numFmtId="0" fontId="3" fillId="19" borderId="0" applyNumberFormat="0" applyBorder="0" applyAlignment="0" applyProtection="0">
      <alignment vertical="center"/>
    </xf>
    <xf numFmtId="0" fontId="24" fillId="21" borderId="0" applyNumberFormat="0" applyBorder="0" applyAlignment="0" applyProtection="0">
      <alignment vertical="center"/>
    </xf>
    <xf numFmtId="0" fontId="3" fillId="19" borderId="0" applyNumberFormat="0" applyBorder="0" applyAlignment="0" applyProtection="0">
      <alignment vertical="center"/>
    </xf>
    <xf numFmtId="0" fontId="24" fillId="21" borderId="0" applyNumberFormat="0" applyBorder="0" applyAlignment="0" applyProtection="0">
      <alignment vertical="center"/>
    </xf>
    <xf numFmtId="0" fontId="3" fillId="19" borderId="0" applyNumberFormat="0" applyBorder="0" applyAlignment="0" applyProtection="0">
      <alignment vertical="center"/>
    </xf>
    <xf numFmtId="0" fontId="24" fillId="21" borderId="0" applyNumberFormat="0" applyBorder="0" applyAlignment="0" applyProtection="0">
      <alignment vertical="center"/>
    </xf>
    <xf numFmtId="0" fontId="3" fillId="2" borderId="0" applyNumberFormat="0" applyBorder="0" applyAlignment="0" applyProtection="0">
      <alignment vertical="center"/>
    </xf>
    <xf numFmtId="0" fontId="3" fillId="19" borderId="0" applyNumberFormat="0" applyBorder="0" applyAlignment="0" applyProtection="0">
      <alignment vertical="center"/>
    </xf>
    <xf numFmtId="0" fontId="24" fillId="21" borderId="0" applyNumberFormat="0" applyBorder="0" applyAlignment="0" applyProtection="0">
      <alignment vertical="center"/>
    </xf>
    <xf numFmtId="0" fontId="3" fillId="19" borderId="0" applyNumberFormat="0" applyBorder="0" applyAlignment="0" applyProtection="0">
      <alignment vertical="center"/>
    </xf>
    <xf numFmtId="0" fontId="24" fillId="21" borderId="0" applyNumberFormat="0" applyBorder="0" applyAlignment="0" applyProtection="0">
      <alignment vertical="center"/>
    </xf>
    <xf numFmtId="0" fontId="3" fillId="19" borderId="0" applyNumberFormat="0" applyBorder="0" applyAlignment="0" applyProtection="0">
      <alignment vertical="center"/>
    </xf>
    <xf numFmtId="0" fontId="31" fillId="20"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1" fillId="20" borderId="0" applyNumberFormat="0" applyBorder="0" applyAlignment="0" applyProtection="0">
      <alignment vertical="center"/>
    </xf>
    <xf numFmtId="0" fontId="31" fillId="1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1" fillId="1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8"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28"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5" fillId="18" borderId="0" applyNumberFormat="0" applyBorder="0" applyAlignment="0" applyProtection="0">
      <alignment vertical="center"/>
    </xf>
    <xf numFmtId="0" fontId="28"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5" fillId="18" borderId="0" applyNumberFormat="0" applyBorder="0" applyAlignment="0" applyProtection="0">
      <alignment vertical="center"/>
    </xf>
    <xf numFmtId="0" fontId="28"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5" fillId="18"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23" fillId="4" borderId="14" applyNumberFormat="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0" fillId="0" borderId="0" applyNumberFormat="0" applyFill="0" applyBorder="0" applyAlignment="0" applyProtection="0">
      <alignment vertical="center"/>
    </xf>
    <xf numFmtId="0" fontId="3" fillId="12" borderId="0" applyNumberFormat="0" applyBorder="0" applyAlignment="0" applyProtection="0">
      <alignment vertical="center"/>
    </xf>
    <xf numFmtId="0" fontId="30" fillId="0" borderId="0" applyNumberFormat="0" applyFill="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29" fillId="11" borderId="16" applyNumberFormat="0" applyAlignment="0" applyProtection="0">
      <alignment vertical="center"/>
    </xf>
    <xf numFmtId="0" fontId="32" fillId="0" borderId="17" applyNumberFormat="0" applyFill="0" applyAlignment="0" applyProtection="0">
      <alignment vertical="center"/>
    </xf>
    <xf numFmtId="0" fontId="3" fillId="3" borderId="0" applyNumberFormat="0" applyBorder="0" applyAlignment="0" applyProtection="0">
      <alignment vertical="center"/>
    </xf>
    <xf numFmtId="0" fontId="29" fillId="11" borderId="16" applyNumberFormat="0" applyAlignment="0" applyProtection="0">
      <alignment vertical="center"/>
    </xf>
    <xf numFmtId="0" fontId="3" fillId="3" borderId="0" applyNumberFormat="0" applyBorder="0" applyAlignment="0" applyProtection="0">
      <alignment vertical="center"/>
    </xf>
    <xf numFmtId="0" fontId="23" fillId="4" borderId="14" applyNumberFormat="0" applyAlignment="0" applyProtection="0">
      <alignment vertical="center"/>
    </xf>
    <xf numFmtId="0" fontId="3" fillId="3" borderId="0" applyNumberFormat="0" applyBorder="0" applyAlignment="0" applyProtection="0">
      <alignment vertical="center"/>
    </xf>
    <xf numFmtId="0" fontId="32" fillId="0" borderId="17"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2" fillId="0" borderId="17"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2" fillId="0" borderId="17"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3" fillId="4" borderId="14" applyNumberFormat="0" applyAlignment="0" applyProtection="0">
      <alignment vertical="center"/>
    </xf>
    <xf numFmtId="0" fontId="3" fillId="2" borderId="0" applyNumberFormat="0" applyBorder="0" applyAlignment="0" applyProtection="0">
      <alignment vertical="center"/>
    </xf>
    <xf numFmtId="0" fontId="24" fillId="6" borderId="0" applyNumberFormat="0" applyBorder="0" applyAlignment="0" applyProtection="0">
      <alignment vertical="center"/>
    </xf>
    <xf numFmtId="0" fontId="3" fillId="2" borderId="0" applyNumberFormat="0" applyBorder="0" applyAlignment="0" applyProtection="0">
      <alignment vertical="center"/>
    </xf>
    <xf numFmtId="0" fontId="24" fillId="6" borderId="0" applyNumberFormat="0" applyBorder="0" applyAlignment="0" applyProtection="0">
      <alignment vertical="center"/>
    </xf>
    <xf numFmtId="0" fontId="3" fillId="2" borderId="0" applyNumberFormat="0" applyBorder="0" applyAlignment="0" applyProtection="0">
      <alignment vertical="center"/>
    </xf>
    <xf numFmtId="0" fontId="24" fillId="13" borderId="0" applyNumberFormat="0" applyBorder="0" applyAlignment="0" applyProtection="0">
      <alignment vertical="center"/>
    </xf>
    <xf numFmtId="0" fontId="3" fillId="2" borderId="0" applyNumberFormat="0" applyBorder="0" applyAlignment="0" applyProtection="0">
      <alignment vertical="center"/>
    </xf>
    <xf numFmtId="0" fontId="24" fillId="13"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2" fillId="24" borderId="21" applyNumberFormat="0" applyFont="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3" fillId="4" borderId="14" applyNumberFormat="0" applyAlignment="0" applyProtection="0">
      <alignment vertical="center"/>
    </xf>
    <xf numFmtId="0" fontId="3" fillId="9" borderId="0" applyNumberFormat="0" applyBorder="0" applyAlignment="0" applyProtection="0">
      <alignment vertical="center"/>
    </xf>
    <xf numFmtId="0" fontId="28" fillId="0" borderId="0" applyNumberFormat="0" applyFill="0" applyBorder="0" applyAlignment="0" applyProtection="0">
      <alignment vertical="center"/>
    </xf>
    <xf numFmtId="0" fontId="3" fillId="9" borderId="0" applyNumberFormat="0" applyBorder="0" applyAlignment="0" applyProtection="0">
      <alignment vertical="center"/>
    </xf>
    <xf numFmtId="0" fontId="28" fillId="0" borderId="0" applyNumberFormat="0" applyFill="0" applyBorder="0" applyAlignment="0" applyProtection="0">
      <alignment vertical="center"/>
    </xf>
    <xf numFmtId="0" fontId="3" fillId="9" borderId="0" applyNumberFormat="0" applyBorder="0" applyAlignment="0" applyProtection="0">
      <alignment vertical="center"/>
    </xf>
    <xf numFmtId="0" fontId="39" fillId="0" borderId="22" applyNumberFormat="0" applyFill="0" applyAlignment="0" applyProtection="0">
      <alignment vertical="center"/>
    </xf>
    <xf numFmtId="0" fontId="3" fillId="9" borderId="0" applyNumberFormat="0" applyBorder="0" applyAlignment="0" applyProtection="0">
      <alignment vertical="center"/>
    </xf>
    <xf numFmtId="0" fontId="32" fillId="0" borderId="17" applyNumberFormat="0" applyFill="0" applyAlignment="0" applyProtection="0">
      <alignment vertical="center"/>
    </xf>
    <xf numFmtId="0" fontId="3" fillId="9" borderId="0" applyNumberFormat="0" applyBorder="0" applyAlignment="0" applyProtection="0">
      <alignment vertical="center"/>
    </xf>
    <xf numFmtId="0" fontId="32" fillId="0" borderId="17" applyNumberFormat="0" applyFill="0" applyAlignment="0" applyProtection="0">
      <alignment vertical="center"/>
    </xf>
    <xf numFmtId="0" fontId="39" fillId="0" borderId="22" applyNumberFormat="0" applyFill="0" applyAlignment="0" applyProtection="0">
      <alignment vertical="center"/>
    </xf>
    <xf numFmtId="0" fontId="3" fillId="9" borderId="0" applyNumberFormat="0" applyBorder="0" applyAlignment="0" applyProtection="0">
      <alignment vertical="center"/>
    </xf>
    <xf numFmtId="0" fontId="22" fillId="24" borderId="21" applyNumberFormat="0" applyFont="0" applyAlignment="0" applyProtection="0">
      <alignment vertical="center"/>
    </xf>
    <xf numFmtId="0" fontId="3" fillId="9" borderId="0" applyNumberFormat="0" applyBorder="0" applyAlignment="0" applyProtection="0">
      <alignment vertical="center"/>
    </xf>
    <xf numFmtId="0" fontId="30" fillId="0" borderId="0" applyNumberFormat="0" applyFill="0" applyBorder="0" applyAlignment="0" applyProtection="0">
      <alignment vertical="center"/>
    </xf>
    <xf numFmtId="0" fontId="24" fillId="23" borderId="0" applyNumberFormat="0" applyBorder="0" applyAlignment="0" applyProtection="0">
      <alignment vertical="center"/>
    </xf>
    <xf numFmtId="0" fontId="37" fillId="0" borderId="0" applyNumberFormat="0" applyFill="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23" borderId="0" applyNumberFormat="0" applyBorder="0" applyAlignment="0" applyProtection="0">
      <alignment vertical="center"/>
    </xf>
    <xf numFmtId="0" fontId="29" fillId="11" borderId="16"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0" fillId="0" borderId="0" applyNumberFormat="0" applyFill="0" applyBorder="0" applyAlignment="0" applyProtection="0">
      <alignment vertical="center"/>
    </xf>
    <xf numFmtId="0" fontId="43" fillId="0" borderId="0">
      <alignment vertical="center"/>
    </xf>
    <xf numFmtId="0" fontId="24" fillId="17" borderId="0" applyNumberFormat="0" applyBorder="0" applyAlignment="0" applyProtection="0">
      <alignment vertical="center"/>
    </xf>
    <xf numFmtId="0" fontId="30" fillId="0" borderId="0" applyNumberFormat="0" applyFill="0" applyBorder="0" applyAlignment="0" applyProtection="0">
      <alignment vertical="center"/>
    </xf>
    <xf numFmtId="0" fontId="31" fillId="17" borderId="0" applyNumberFormat="0" applyBorder="0" applyAlignment="0" applyProtection="0">
      <alignment vertical="center"/>
    </xf>
    <xf numFmtId="0" fontId="30"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1" fillId="16" borderId="0" applyNumberFormat="0" applyBorder="0" applyAlignment="0" applyProtection="0">
      <alignment vertical="center"/>
    </xf>
    <xf numFmtId="0" fontId="24" fillId="12" borderId="0" applyNumberFormat="0" applyBorder="0" applyAlignment="0" applyProtection="0">
      <alignment vertical="center"/>
    </xf>
    <xf numFmtId="0" fontId="30"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0"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0"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0"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18"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5" fillId="18" borderId="0" applyNumberFormat="0" applyBorder="0" applyAlignment="0" applyProtection="0">
      <alignment vertical="center"/>
    </xf>
    <xf numFmtId="0" fontId="39" fillId="0" borderId="22" applyNumberFormat="0" applyFill="0" applyAlignment="0" applyProtection="0">
      <alignment vertical="center"/>
    </xf>
    <xf numFmtId="0" fontId="32" fillId="0" borderId="17" applyNumberFormat="0" applyFill="0" applyAlignment="0" applyProtection="0">
      <alignment vertical="center"/>
    </xf>
    <xf numFmtId="0" fontId="39" fillId="0" borderId="22"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6" fillId="7"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6" fillId="7"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6" fillId="7"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26" fillId="7" borderId="0" applyNumberFormat="0" applyBorder="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1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4" fillId="20" borderId="0" applyNumberFormat="0" applyBorder="0" applyAlignment="0" applyProtection="0">
      <alignment vertical="center"/>
    </xf>
    <xf numFmtId="0" fontId="42" fillId="0" borderId="0" applyNumberFormat="0" applyFill="0" applyBorder="0" applyAlignment="0" applyProtection="0">
      <alignment vertical="center"/>
    </xf>
    <xf numFmtId="0" fontId="24" fillId="20" borderId="0" applyNumberFormat="0" applyBorder="0" applyAlignment="0" applyProtection="0">
      <alignment vertical="center"/>
    </xf>
    <xf numFmtId="0" fontId="32" fillId="0" borderId="1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17" applyNumberFormat="0" applyFill="0" applyAlignment="0" applyProtection="0">
      <alignment vertical="center"/>
    </xf>
    <xf numFmtId="0" fontId="42" fillId="0" borderId="0" applyNumberFormat="0" applyFill="0" applyBorder="0" applyAlignment="0" applyProtection="0">
      <alignment vertical="center"/>
    </xf>
    <xf numFmtId="0" fontId="35" fillId="18" borderId="0" applyNumberFormat="0" applyBorder="0" applyAlignment="0" applyProtection="0">
      <alignment vertical="center"/>
    </xf>
    <xf numFmtId="0" fontId="28" fillId="0" borderId="0" applyNumberFormat="0" applyFill="0" applyBorder="0" applyAlignment="0" applyProtection="0">
      <alignment vertical="center"/>
    </xf>
    <xf numFmtId="0" fontId="35" fillId="18" borderId="0" applyNumberFormat="0" applyBorder="0" applyAlignment="0" applyProtection="0">
      <alignment vertical="center"/>
    </xf>
    <xf numFmtId="0" fontId="28" fillId="0" borderId="0" applyNumberFormat="0" applyFill="0" applyBorder="0" applyAlignment="0" applyProtection="0">
      <alignment vertical="center"/>
    </xf>
    <xf numFmtId="0" fontId="35" fillId="18" borderId="0" applyNumberFormat="0" applyBorder="0" applyAlignment="0" applyProtection="0">
      <alignment vertical="center"/>
    </xf>
    <xf numFmtId="0" fontId="28" fillId="0" borderId="0" applyNumberFormat="0" applyFill="0" applyBorder="0" applyAlignment="0" applyProtection="0">
      <alignment vertical="center"/>
    </xf>
    <xf numFmtId="0" fontId="40" fillId="11" borderId="16" applyNumberFormat="0" applyAlignment="0" applyProtection="0">
      <alignment vertical="center"/>
    </xf>
    <xf numFmtId="0" fontId="35" fillId="18" borderId="0" applyNumberFormat="0" applyBorder="0" applyAlignment="0" applyProtection="0">
      <alignment vertical="center"/>
    </xf>
    <xf numFmtId="0" fontId="28" fillId="0" borderId="0" applyNumberFormat="0" applyFill="0" applyBorder="0" applyAlignment="0" applyProtection="0">
      <alignment vertical="center"/>
    </xf>
    <xf numFmtId="0" fontId="40" fillId="11" borderId="16"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18" fillId="0" borderId="0"/>
    <xf numFmtId="0" fontId="22" fillId="0" borderId="0"/>
    <xf numFmtId="0" fontId="22" fillId="0" borderId="0"/>
    <xf numFmtId="0" fontId="22" fillId="0" borderId="0"/>
    <xf numFmtId="0" fontId="22" fillId="0" borderId="0"/>
    <xf numFmtId="0" fontId="26" fillId="7" borderId="0" applyNumberFormat="0" applyBorder="0" applyAlignment="0" applyProtection="0">
      <alignment vertical="center"/>
    </xf>
    <xf numFmtId="0" fontId="23" fillId="4" borderId="14"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23" fillId="4" borderId="14" applyNumberFormat="0" applyAlignment="0" applyProtection="0">
      <alignment vertical="center"/>
    </xf>
    <xf numFmtId="0" fontId="29" fillId="11" borderId="16" applyNumberFormat="0" applyAlignment="0" applyProtection="0">
      <alignment vertical="center"/>
    </xf>
    <xf numFmtId="0" fontId="29" fillId="11" borderId="16" applyNumberFormat="0" applyAlignment="0" applyProtection="0">
      <alignment vertical="center"/>
    </xf>
    <xf numFmtId="0" fontId="29" fillId="11" borderId="16" applyNumberFormat="0" applyAlignment="0" applyProtection="0">
      <alignment vertical="center"/>
    </xf>
    <xf numFmtId="0" fontId="29" fillId="11" borderId="16" applyNumberFormat="0" applyAlignment="0" applyProtection="0">
      <alignment vertical="center"/>
    </xf>
    <xf numFmtId="0" fontId="29" fillId="11" borderId="16" applyNumberFormat="0" applyAlignment="0" applyProtection="0">
      <alignment vertical="center"/>
    </xf>
    <xf numFmtId="0" fontId="29" fillId="11" borderId="16" applyNumberFormat="0" applyAlignment="0" applyProtection="0">
      <alignment vertical="center"/>
    </xf>
    <xf numFmtId="0" fontId="29" fillId="11" borderId="16" applyNumberFormat="0" applyAlignment="0" applyProtection="0">
      <alignment vertical="center"/>
    </xf>
    <xf numFmtId="0" fontId="40" fillId="11" borderId="16"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177" fontId="18"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4" fillId="4" borderId="18"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38" fillId="19" borderId="14" applyNumberForma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xf numFmtId="0" fontId="22" fillId="24" borderId="21" applyNumberFormat="0" applyFont="0" applyAlignment="0" applyProtection="0">
      <alignment vertical="center"/>
    </xf>
  </cellStyleXfs>
  <cellXfs count="158">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4" fillId="0" borderId="0" xfId="439" applyFont="1" applyBorder="1" applyAlignment="1">
      <alignment horizontal="left" vertical="center"/>
    </xf>
    <xf numFmtId="0" fontId="3" fillId="0" borderId="0" xfId="0" applyFont="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right" vertical="center" shrinkToFit="1"/>
    </xf>
    <xf numFmtId="179"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7" fillId="0" borderId="0" xfId="439" applyFont="1" applyFill="1" applyAlignment="1">
      <alignment horizontal="left"/>
    </xf>
    <xf numFmtId="0" fontId="7" fillId="0" borderId="0" xfId="439" applyFont="1" applyFill="1" applyAlignment="1"/>
    <xf numFmtId="0" fontId="7" fillId="0" borderId="0" xfId="439" applyFont="1" applyFill="1" applyAlignment="1">
      <alignment horizontal="center"/>
    </xf>
    <xf numFmtId="0" fontId="8" fillId="0" borderId="0" xfId="439" applyFont="1" applyFill="1" applyBorder="1" applyAlignment="1">
      <alignment horizontal="center" vertical="center"/>
    </xf>
    <xf numFmtId="0" fontId="9" fillId="0" borderId="0" xfId="439" applyFont="1" applyFill="1" applyBorder="1" applyAlignment="1">
      <alignment horizontal="center" vertical="center"/>
    </xf>
    <xf numFmtId="0" fontId="5" fillId="0" borderId="0" xfId="439" applyFont="1" applyFill="1" applyBorder="1" applyAlignment="1">
      <alignment vertical="center"/>
    </xf>
    <xf numFmtId="0" fontId="9" fillId="0" borderId="0" xfId="439" applyFont="1" applyFill="1" applyBorder="1" applyAlignment="1">
      <alignment vertical="center"/>
    </xf>
    <xf numFmtId="0" fontId="5" fillId="0" borderId="1" xfId="439" applyFont="1" applyFill="1" applyBorder="1" applyAlignment="1">
      <alignment horizontal="center" vertical="center" wrapText="1"/>
    </xf>
    <xf numFmtId="0" fontId="5"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3"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2" fillId="0" borderId="0" xfId="438" applyFont="1" applyAlignment="1">
      <alignment vertical="center"/>
    </xf>
    <xf numFmtId="0" fontId="4" fillId="0" borderId="0" xfId="439" applyFont="1" applyFill="1" applyAlignment="1">
      <alignment vertical="center"/>
    </xf>
    <xf numFmtId="0" fontId="2" fillId="0" borderId="0" xfId="438" applyFont="1" applyAlignment="1">
      <alignment horizontal="left" vertical="center"/>
    </xf>
    <xf numFmtId="0" fontId="7" fillId="0" borderId="0" xfId="439" applyFont="1" applyFill="1" applyAlignment="1">
      <alignment vertical="center"/>
    </xf>
    <xf numFmtId="0" fontId="11"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2" fillId="0" borderId="1" xfId="0" applyFont="1" applyBorder="1" applyAlignment="1">
      <alignment horizontal="center" vertical="center"/>
    </xf>
    <xf numFmtId="180" fontId="4" fillId="0" borderId="7" xfId="0" applyNumberFormat="1" applyFont="1" applyFill="1" applyBorder="1" applyAlignment="1" applyProtection="1">
      <alignment horizontal="right" vertical="center"/>
    </xf>
    <xf numFmtId="180" fontId="4" fillId="0" borderId="1" xfId="0" applyNumberFormat="1" applyFont="1" applyFill="1" applyBorder="1" applyAlignment="1" applyProtection="1">
      <alignment horizontal="right" vertical="center"/>
    </xf>
    <xf numFmtId="181" fontId="4" fillId="0" borderId="1" xfId="0" applyNumberFormat="1" applyFont="1" applyFill="1" applyBorder="1" applyAlignment="1" applyProtection="1">
      <alignment horizontal="right" vertical="center"/>
    </xf>
    <xf numFmtId="49" fontId="2" fillId="0" borderId="5" xfId="0" applyNumberFormat="1" applyFont="1" applyFill="1" applyBorder="1" applyAlignment="1" applyProtection="1">
      <alignment vertical="center"/>
    </xf>
    <xf numFmtId="182" fontId="2" fillId="0" borderId="1" xfId="0" applyNumberFormat="1" applyFont="1" applyFill="1" applyBorder="1" applyAlignment="1" applyProtection="1">
      <alignment vertical="center"/>
    </xf>
    <xf numFmtId="183" fontId="4" fillId="0" borderId="1" xfId="0" applyNumberFormat="1" applyFont="1" applyFill="1" applyBorder="1" applyAlignment="1" applyProtection="1">
      <alignment horizontal="right" vertical="center"/>
    </xf>
    <xf numFmtId="49" fontId="2"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3" fillId="0" borderId="0" xfId="438" applyFont="1" applyFill="1"/>
    <xf numFmtId="0" fontId="13" fillId="0" borderId="0" xfId="438" applyFont="1" applyAlignment="1">
      <alignment horizontal="left" vertical="center"/>
    </xf>
    <xf numFmtId="0" fontId="13" fillId="0" borderId="0" xfId="438" applyFont="1" applyAlignment="1">
      <alignment horizontal="left"/>
    </xf>
    <xf numFmtId="0" fontId="13" fillId="0" borderId="0" xfId="438" applyFont="1"/>
    <xf numFmtId="0" fontId="10" fillId="0" borderId="0" xfId="0" applyFont="1" applyFill="1" applyBorder="1" applyAlignment="1">
      <alignment horizontal="left" vertical="center"/>
    </xf>
    <xf numFmtId="0" fontId="12" fillId="0" borderId="1" xfId="438" applyFont="1" applyFill="1" applyBorder="1" applyAlignment="1">
      <alignment horizontal="center" vertical="center" shrinkToFit="1"/>
    </xf>
    <xf numFmtId="184" fontId="4" fillId="0" borderId="1" xfId="438" applyNumberFormat="1" applyFont="1" applyFill="1" applyBorder="1" applyAlignment="1" applyProtection="1">
      <alignment horizontal="center" vertical="center" shrinkToFit="1"/>
    </xf>
    <xf numFmtId="176" fontId="4" fillId="0" borderId="1" xfId="438" applyNumberFormat="1" applyFont="1" applyFill="1" applyBorder="1" applyAlignment="1" applyProtection="1">
      <alignment horizontal="center" vertical="center" shrinkToFit="1"/>
    </xf>
    <xf numFmtId="0" fontId="2" fillId="0" borderId="1" xfId="0" applyFont="1" applyFill="1" applyBorder="1" applyAlignment="1">
      <alignment horizontal="left" vertical="center" shrinkToFit="1"/>
    </xf>
    <xf numFmtId="40" fontId="4" fillId="0" borderId="1" xfId="438" applyNumberFormat="1" applyFont="1" applyBorder="1" applyAlignment="1">
      <alignment vertical="center" shrinkToFit="1"/>
    </xf>
    <xf numFmtId="185" fontId="4" fillId="0" borderId="1" xfId="438" applyNumberFormat="1" applyFont="1" applyBorder="1" applyAlignment="1">
      <alignment vertical="center" shrinkToFit="1"/>
    </xf>
    <xf numFmtId="38" fontId="4" fillId="0" borderId="1" xfId="438" applyNumberFormat="1" applyFont="1" applyBorder="1" applyAlignment="1">
      <alignment vertical="center" shrinkToFit="1"/>
    </xf>
    <xf numFmtId="38" fontId="14" fillId="0" borderId="1" xfId="438" applyNumberFormat="1" applyFont="1" applyBorder="1" applyAlignment="1">
      <alignment vertical="center" shrinkToFit="1"/>
    </xf>
    <xf numFmtId="0" fontId="2" fillId="0" borderId="0" xfId="438" applyFont="1"/>
    <xf numFmtId="0" fontId="2" fillId="0" borderId="0" xfId="438" applyFont="1" applyAlignment="1">
      <alignment horizontal="left"/>
    </xf>
    <xf numFmtId="40" fontId="2" fillId="0" borderId="0" xfId="438" applyNumberFormat="1" applyFont="1" applyAlignment="1">
      <alignment shrinkToFit="1"/>
    </xf>
    <xf numFmtId="0" fontId="15" fillId="0" borderId="0" xfId="438" applyFont="1" applyAlignment="1">
      <alignment horizontal="left" vertical="center"/>
    </xf>
    <xf numFmtId="0" fontId="15" fillId="0" borderId="0" xfId="438" applyFont="1" applyAlignment="1">
      <alignment horizontal="left"/>
    </xf>
    <xf numFmtId="0" fontId="15" fillId="0" borderId="0" xfId="438" applyFont="1" applyAlignment="1"/>
    <xf numFmtId="0" fontId="15" fillId="0" borderId="0" xfId="438" applyFont="1"/>
    <xf numFmtId="0" fontId="16" fillId="0" borderId="0" xfId="0" applyFont="1" applyFill="1" applyAlignment="1">
      <alignment horizont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17" fillId="0" borderId="0" xfId="438" applyFont="1" applyFill="1" applyAlignment="1"/>
    <xf numFmtId="4" fontId="4" fillId="0" borderId="1" xfId="0" applyNumberFormat="1" applyFont="1" applyFill="1" applyBorder="1" applyAlignment="1">
      <alignment vertical="center" shrinkToFit="1"/>
    </xf>
    <xf numFmtId="40" fontId="4" fillId="0" borderId="9" xfId="438" applyNumberFormat="1" applyFont="1" applyFill="1" applyBorder="1" applyAlignment="1">
      <alignment horizontal="left" vertical="center" shrinkToFit="1"/>
    </xf>
    <xf numFmtId="179"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3" fontId="4" fillId="0" borderId="1" xfId="0" applyNumberFormat="1" applyFont="1" applyFill="1" applyBorder="1" applyAlignment="1">
      <alignment vertical="center" shrinkToFit="1"/>
    </xf>
    <xf numFmtId="0" fontId="0" fillId="0" borderId="0" xfId="0" applyAlignment="1">
      <alignment horizontal="left"/>
    </xf>
    <xf numFmtId="0" fontId="0" fillId="0" borderId="0" xfId="0" applyBorder="1" applyAlignment="1">
      <alignment vertical="center"/>
    </xf>
    <xf numFmtId="0" fontId="16" fillId="0" borderId="0" xfId="0" applyFont="1" applyBorder="1" applyAlignment="1">
      <alignment horizontal="center" vertical="center"/>
    </xf>
    <xf numFmtId="181" fontId="4" fillId="0" borderId="1" xfId="0" applyNumberFormat="1" applyFont="1" applyFill="1" applyBorder="1" applyAlignment="1">
      <alignment vertical="center" shrinkToFit="1"/>
    </xf>
    <xf numFmtId="0" fontId="0" fillId="0" borderId="0" xfId="0" applyAlignment="1">
      <alignment vertical="center"/>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18" fillId="0" borderId="0" xfId="438"/>
    <xf numFmtId="186" fontId="18" fillId="0" borderId="0" xfId="438" applyNumberFormat="1"/>
    <xf numFmtId="0" fontId="19" fillId="0" borderId="0" xfId="0" applyFont="1" applyFill="1" applyBorder="1" applyAlignment="1">
      <alignment vertical="center"/>
    </xf>
    <xf numFmtId="186" fontId="18" fillId="0" borderId="0" xfId="438" applyNumberFormat="1" applyAlignment="1">
      <alignment vertical="center"/>
    </xf>
    <xf numFmtId="0" fontId="18" fillId="0" borderId="0" xfId="438" applyAlignment="1">
      <alignment vertical="center"/>
    </xf>
    <xf numFmtId="0" fontId="8" fillId="0" borderId="0" xfId="438" applyFont="1" applyAlignment="1">
      <alignment horizontal="center" vertical="center"/>
    </xf>
    <xf numFmtId="40" fontId="2" fillId="0" borderId="0" xfId="438" applyNumberFormat="1" applyFont="1" applyAlignment="1">
      <alignment horizontal="right" vertical="center" shrinkToFit="1"/>
    </xf>
    <xf numFmtId="40" fontId="12" fillId="0" borderId="1" xfId="438" applyNumberFormat="1" applyFont="1" applyFill="1" applyBorder="1" applyAlignment="1">
      <alignment horizontal="center" vertical="center" shrinkToFit="1"/>
    </xf>
    <xf numFmtId="40" fontId="2" fillId="0" borderId="9" xfId="438" applyNumberFormat="1" applyFont="1" applyFill="1" applyBorder="1" applyAlignment="1">
      <alignment horizontal="left" vertical="center" shrinkToFit="1"/>
    </xf>
    <xf numFmtId="40" fontId="21" fillId="0" borderId="1" xfId="438" applyNumberFormat="1" applyFont="1" applyFill="1" applyBorder="1" applyAlignment="1">
      <alignment horizontal="right" vertical="center" shrinkToFit="1"/>
    </xf>
    <xf numFmtId="40" fontId="6" fillId="0" borderId="1" xfId="438" applyNumberFormat="1" applyFont="1" applyFill="1" applyBorder="1" applyAlignment="1">
      <alignment horizontal="right" vertical="center" shrinkToFit="1"/>
    </xf>
    <xf numFmtId="185" fontId="6" fillId="0" borderId="1" xfId="438" applyNumberFormat="1" applyFont="1" applyFill="1" applyBorder="1" applyAlignment="1">
      <alignment horizontal="right" vertical="center" shrinkToFit="1"/>
    </xf>
    <xf numFmtId="40" fontId="2" fillId="0" borderId="1" xfId="438" applyNumberFormat="1" applyFont="1" applyFill="1" applyBorder="1" applyAlignment="1">
      <alignment horizontal="left" vertical="center" shrinkToFit="1"/>
    </xf>
    <xf numFmtId="0" fontId="15" fillId="0" borderId="1" xfId="438" applyFont="1" applyBorder="1" applyAlignment="1">
      <alignment vertical="center"/>
    </xf>
    <xf numFmtId="40" fontId="2" fillId="0" borderId="1" xfId="438" applyNumberFormat="1" applyFont="1" applyBorder="1" applyAlignment="1">
      <alignment vertical="center" shrinkToFit="1"/>
    </xf>
    <xf numFmtId="40" fontId="2" fillId="0" borderId="12" xfId="438" applyNumberFormat="1" applyFont="1" applyFill="1" applyBorder="1" applyAlignment="1">
      <alignment horizontal="center" vertical="center" shrinkToFit="1"/>
    </xf>
    <xf numFmtId="40" fontId="21" fillId="0" borderId="13" xfId="438" applyNumberFormat="1" applyFont="1" applyFill="1" applyBorder="1" applyAlignment="1">
      <alignment horizontal="right" vertical="center" shrinkToFit="1"/>
    </xf>
    <xf numFmtId="40" fontId="2" fillId="0" borderId="1" xfId="438" applyNumberFormat="1" applyFont="1" applyFill="1" applyBorder="1" applyAlignment="1">
      <alignment horizontal="center" vertical="center" shrinkToFit="1"/>
    </xf>
    <xf numFmtId="40" fontId="21" fillId="0" borderId="12" xfId="438" applyNumberFormat="1" applyFont="1" applyFill="1" applyBorder="1" applyAlignment="1">
      <alignment horizontal="right" vertical="center" shrinkToFit="1"/>
    </xf>
    <xf numFmtId="40" fontId="2" fillId="0" borderId="1" xfId="438" applyNumberFormat="1" applyFont="1" applyFill="1" applyBorder="1" applyAlignment="1">
      <alignment horizontal="right" vertical="center" shrinkToFit="1"/>
    </xf>
    <xf numFmtId="186" fontId="2" fillId="0" borderId="0" xfId="438" applyNumberFormat="1" applyFont="1" applyAlignment="1">
      <alignment horizontal="right" vertical="center"/>
    </xf>
    <xf numFmtId="186" fontId="2" fillId="0" borderId="0" xfId="438" applyNumberFormat="1" applyFont="1" applyAlignment="1">
      <alignment horizontal="right"/>
    </xf>
    <xf numFmtId="186" fontId="15" fillId="0" borderId="0" xfId="438" applyNumberFormat="1" applyFont="1" applyAlignment="1">
      <alignment horizontal="right"/>
    </xf>
    <xf numFmtId="186" fontId="15" fillId="0" borderId="0" xfId="438" applyNumberFormat="1" applyFont="1"/>
    <xf numFmtId="40" fontId="2" fillId="0" borderId="0" xfId="438" quotePrefix="1" applyNumberFormat="1" applyFont="1" applyAlignment="1">
      <alignment horizontal="right" vertical="center" shrinkToFit="1"/>
    </xf>
    <xf numFmtId="40" fontId="2" fillId="0" borderId="9" xfId="438" quotePrefix="1" applyNumberFormat="1" applyFont="1" applyFill="1" applyBorder="1" applyAlignment="1">
      <alignment horizontal="left" vertical="center" shrinkToFit="1"/>
    </xf>
    <xf numFmtId="40" fontId="2" fillId="0" borderId="11" xfId="438" quotePrefix="1" applyNumberFormat="1" applyFont="1" applyFill="1" applyBorder="1" applyAlignment="1">
      <alignment horizontal="left" vertical="center" shrinkToFit="1"/>
    </xf>
    <xf numFmtId="40" fontId="2" fillId="0" borderId="11"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0" fillId="0" borderId="0" xfId="438" applyFont="1" applyAlignment="1">
      <alignment horizontal="center" vertical="center"/>
    </xf>
    <xf numFmtId="0" fontId="10" fillId="0" borderId="2" xfId="0" applyFont="1" applyFill="1" applyBorder="1" applyAlignment="1">
      <alignment horizontal="left" vertical="center"/>
    </xf>
    <xf numFmtId="40" fontId="12" fillId="0" borderId="5" xfId="438" applyNumberFormat="1" applyFont="1" applyFill="1" applyBorder="1" applyAlignment="1">
      <alignment horizontal="center" vertical="center" shrinkToFit="1"/>
    </xf>
    <xf numFmtId="40" fontId="12" fillId="0" borderId="6" xfId="438"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12" fillId="0" borderId="4"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12"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12" fillId="0"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5" fillId="0" borderId="1" xfId="438" quotePrefix="1"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5" fillId="2" borderId="0" xfId="438" applyNumberFormat="1" applyFont="1" applyFill="1" applyBorder="1" applyAlignment="1" applyProtection="1">
      <alignment horizontal="left" vertical="center" wrapText="1" shrinkToFit="1"/>
    </xf>
    <xf numFmtId="0" fontId="5" fillId="0" borderId="1" xfId="438" applyNumberFormat="1" applyFont="1" applyFill="1" applyBorder="1" applyAlignment="1" applyProtection="1">
      <alignment horizontal="center" vertical="center" wrapText="1" shrinkToFit="1"/>
    </xf>
    <xf numFmtId="0" fontId="5" fillId="2" borderId="1" xfId="438" applyNumberFormat="1" applyFont="1" applyFill="1" applyBorder="1" applyAlignment="1" applyProtection="1">
      <alignment horizontal="center" vertical="center" wrapText="1" shrinkToFit="1"/>
    </xf>
    <xf numFmtId="0" fontId="5" fillId="2" borderId="1" xfId="438" quotePrefix="1" applyNumberFormat="1" applyFont="1" applyFill="1" applyBorder="1" applyAlignment="1" applyProtection="1">
      <alignment horizontal="center" vertical="center" wrapText="1"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2" fillId="0" borderId="8" xfId="438" applyFont="1" applyBorder="1" applyAlignment="1">
      <alignment horizontal="left" vertical="center" wrapText="1"/>
    </xf>
    <xf numFmtId="0" fontId="5"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5" fillId="0" borderId="3" xfId="439" applyNumberFormat="1" applyFont="1" applyFill="1" applyBorder="1" applyAlignment="1" applyProtection="1">
      <alignment horizontal="center" vertical="center" wrapText="1"/>
    </xf>
    <xf numFmtId="0" fontId="5" fillId="0" borderId="4" xfId="439" applyNumberFormat="1" applyFont="1" applyFill="1" applyBorder="1" applyAlignment="1" applyProtection="1">
      <alignment horizontal="center" vertical="center" wrapText="1"/>
    </xf>
    <xf numFmtId="0" fontId="4" fillId="2" borderId="0"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opLeftCell="A4" workbookViewId="0">
      <selection activeCell="D7" sqref="D7:D14"/>
    </sheetView>
  </sheetViews>
  <sheetFormatPr defaultColWidth="13" defaultRowHeight="12.75"/>
  <cols>
    <col min="1" max="1" width="41.83203125" style="88" customWidth="1"/>
    <col min="2" max="2" width="22.83203125" style="89" customWidth="1"/>
    <col min="3" max="3" width="41.83203125" style="88" customWidth="1"/>
    <col min="4" max="4" width="27.1640625" style="89" customWidth="1"/>
    <col min="5" max="221" width="9.33203125" style="88" customWidth="1"/>
    <col min="222" max="222" width="25" style="88" customWidth="1"/>
    <col min="223" max="223" width="7.83203125" style="88" customWidth="1"/>
    <col min="224" max="16384" width="13" style="88"/>
  </cols>
  <sheetData>
    <row r="1" spans="1:4" ht="17.25" customHeight="1">
      <c r="A1" s="90" t="s">
        <v>0</v>
      </c>
      <c r="B1" s="91"/>
      <c r="C1" s="92"/>
      <c r="D1" s="91"/>
    </row>
    <row r="2" spans="1:4" ht="30" customHeight="1">
      <c r="A2" s="117" t="s">
        <v>1</v>
      </c>
      <c r="B2" s="118"/>
      <c r="C2" s="118"/>
      <c r="D2" s="119"/>
    </row>
    <row r="3" spans="1:4" ht="14.25" customHeight="1">
      <c r="A3" s="2"/>
      <c r="B3" s="93"/>
      <c r="C3" s="93"/>
      <c r="D3" s="112" t="s">
        <v>2</v>
      </c>
    </row>
    <row r="4" spans="1:4" ht="14.25" customHeight="1">
      <c r="A4" s="120" t="s">
        <v>3</v>
      </c>
      <c r="B4" s="120"/>
      <c r="C4" s="94"/>
      <c r="D4" s="112" t="s">
        <v>4</v>
      </c>
    </row>
    <row r="5" spans="1:4" ht="21" customHeight="1">
      <c r="A5" s="121" t="s">
        <v>5</v>
      </c>
      <c r="B5" s="122"/>
      <c r="C5" s="121" t="s">
        <v>6</v>
      </c>
      <c r="D5" s="122"/>
    </row>
    <row r="6" spans="1:4" ht="21" customHeight="1">
      <c r="A6" s="95" t="s">
        <v>7</v>
      </c>
      <c r="B6" s="95" t="s">
        <v>8</v>
      </c>
      <c r="C6" s="95" t="s">
        <v>7</v>
      </c>
      <c r="D6" s="95" t="s">
        <v>8</v>
      </c>
    </row>
    <row r="7" spans="1:4" ht="21" customHeight="1">
      <c r="A7" s="113" t="s">
        <v>9</v>
      </c>
      <c r="B7" s="97">
        <v>11998.13</v>
      </c>
      <c r="C7" s="96" t="s">
        <v>10</v>
      </c>
      <c r="D7" s="98">
        <v>2.0499999999999998</v>
      </c>
    </row>
    <row r="8" spans="1:4" ht="21" customHeight="1">
      <c r="A8" s="96" t="s">
        <v>11</v>
      </c>
      <c r="B8" s="97"/>
      <c r="C8" s="96" t="s">
        <v>12</v>
      </c>
      <c r="D8" s="99">
        <v>237.9</v>
      </c>
    </row>
    <row r="9" spans="1:4" ht="21" customHeight="1">
      <c r="A9" s="96" t="s">
        <v>13</v>
      </c>
      <c r="B9" s="97"/>
      <c r="C9" s="96" t="s">
        <v>14</v>
      </c>
      <c r="D9" s="98">
        <v>63.17</v>
      </c>
    </row>
    <row r="10" spans="1:4" ht="21" customHeight="1">
      <c r="A10" s="96" t="s">
        <v>15</v>
      </c>
      <c r="B10" s="97"/>
      <c r="C10" s="96" t="s">
        <v>16</v>
      </c>
      <c r="D10" s="99">
        <v>544.29999999999995</v>
      </c>
    </row>
    <row r="11" spans="1:4" ht="21" customHeight="1">
      <c r="A11" s="114" t="s">
        <v>17</v>
      </c>
      <c r="B11" s="97"/>
      <c r="C11" s="96" t="s">
        <v>18</v>
      </c>
      <c r="D11" s="97">
        <v>6166.53</v>
      </c>
    </row>
    <row r="12" spans="1:4" ht="21" customHeight="1">
      <c r="A12" s="100" t="s">
        <v>19</v>
      </c>
      <c r="B12" s="97">
        <v>1.62</v>
      </c>
      <c r="C12" s="96" t="s">
        <v>20</v>
      </c>
      <c r="D12" s="97">
        <v>539.76</v>
      </c>
    </row>
    <row r="13" spans="1:4" ht="21" customHeight="1">
      <c r="A13" s="101"/>
      <c r="B13" s="97"/>
      <c r="C13" s="96" t="s">
        <v>21</v>
      </c>
      <c r="D13" s="97">
        <v>1106.82</v>
      </c>
    </row>
    <row r="14" spans="1:4" ht="21" customHeight="1">
      <c r="A14" s="102"/>
      <c r="B14" s="97"/>
      <c r="C14" s="96" t="s">
        <v>22</v>
      </c>
      <c r="D14" s="97">
        <v>220.02</v>
      </c>
    </row>
    <row r="15" spans="1:4" ht="21" customHeight="1">
      <c r="A15" s="115" t="s">
        <v>23</v>
      </c>
      <c r="B15" s="97">
        <f>SUM(B7:B14)</f>
        <v>11999.75</v>
      </c>
      <c r="C15" s="103" t="s">
        <v>24</v>
      </c>
      <c r="D15" s="104">
        <f>SUM(D7:D14)</f>
        <v>8880.5499999999993</v>
      </c>
    </row>
    <row r="16" spans="1:4" ht="21" customHeight="1">
      <c r="A16" s="116" t="s">
        <v>25</v>
      </c>
      <c r="B16" s="97"/>
      <c r="C16" s="116" t="s">
        <v>26</v>
      </c>
      <c r="D16" s="106">
        <v>5270.73</v>
      </c>
    </row>
    <row r="17" spans="1:4" ht="21" customHeight="1">
      <c r="A17" s="116" t="s">
        <v>27</v>
      </c>
      <c r="B17" s="97">
        <v>2151.5300000000002</v>
      </c>
      <c r="C17" s="116" t="s">
        <v>28</v>
      </c>
      <c r="D17" s="107"/>
    </row>
    <row r="18" spans="1:4" ht="21" customHeight="1">
      <c r="A18" s="116" t="s">
        <v>29</v>
      </c>
      <c r="B18" s="97">
        <f>SUM(B15:B17)</f>
        <v>14151.28</v>
      </c>
      <c r="C18" s="105" t="s">
        <v>29</v>
      </c>
      <c r="D18" s="97">
        <f>SUM(D15:D17)</f>
        <v>14151.28</v>
      </c>
    </row>
    <row r="19" spans="1:4" ht="21" customHeight="1">
      <c r="A19" s="30" t="s">
        <v>30</v>
      </c>
      <c r="B19" s="108"/>
      <c r="C19" s="30"/>
      <c r="D19" s="108"/>
    </row>
    <row r="20" spans="1:4" ht="21" customHeight="1">
      <c r="A20" s="30" t="s">
        <v>31</v>
      </c>
      <c r="B20" s="108"/>
      <c r="C20" s="30"/>
      <c r="D20" s="108"/>
    </row>
    <row r="21" spans="1:4" ht="21" customHeight="1">
      <c r="A21" s="59"/>
      <c r="B21" s="109"/>
      <c r="C21" s="59"/>
      <c r="D21" s="109"/>
    </row>
    <row r="22" spans="1:4" ht="21" customHeight="1">
      <c r="A22" s="59"/>
      <c r="B22" s="109"/>
      <c r="C22" s="59"/>
      <c r="D22" s="109"/>
    </row>
    <row r="23" spans="1:4" ht="21" customHeight="1">
      <c r="A23" s="59"/>
      <c r="B23" s="109"/>
      <c r="C23" s="59"/>
      <c r="D23" s="109"/>
    </row>
    <row r="24" spans="1:4" ht="21" customHeight="1">
      <c r="A24" s="59"/>
      <c r="B24" s="109"/>
      <c r="C24" s="59"/>
      <c r="D24" s="109"/>
    </row>
    <row r="25" spans="1:4" ht="21" customHeight="1">
      <c r="A25" s="59"/>
      <c r="B25" s="109"/>
      <c r="C25" s="59"/>
      <c r="D25" s="109"/>
    </row>
    <row r="26" spans="1:4" ht="21" customHeight="1">
      <c r="A26" s="59"/>
      <c r="B26" s="109"/>
      <c r="C26" s="59"/>
      <c r="D26" s="109"/>
    </row>
    <row r="27" spans="1:4" ht="21" customHeight="1">
      <c r="A27" s="59"/>
      <c r="B27" s="109"/>
      <c r="C27" s="59"/>
      <c r="D27" s="109"/>
    </row>
    <row r="28" spans="1:4" ht="14.25">
      <c r="A28" s="59"/>
      <c r="B28" s="109"/>
      <c r="C28" s="59"/>
      <c r="D28" s="109"/>
    </row>
    <row r="29" spans="1:4" ht="14.25">
      <c r="A29" s="65"/>
      <c r="B29" s="110"/>
      <c r="C29" s="65"/>
      <c r="D29" s="110"/>
    </row>
    <row r="30" spans="1:4" ht="14.25">
      <c r="A30" s="65"/>
      <c r="B30" s="110"/>
      <c r="C30" s="65"/>
      <c r="D30" s="110"/>
    </row>
    <row r="31" spans="1:4" ht="14.25">
      <c r="A31" s="65"/>
      <c r="B31" s="110"/>
      <c r="C31" s="65"/>
      <c r="D31" s="110"/>
    </row>
    <row r="32" spans="1:4" ht="14.25">
      <c r="A32" s="65"/>
      <c r="B32" s="110"/>
      <c r="C32" s="65"/>
      <c r="D32" s="110"/>
    </row>
    <row r="33" spans="1:4" ht="14.25">
      <c r="A33" s="65"/>
      <c r="B33" s="110"/>
      <c r="C33" s="65"/>
      <c r="D33" s="110"/>
    </row>
    <row r="34" spans="1:4" ht="14.25">
      <c r="A34" s="65"/>
      <c r="B34" s="110"/>
      <c r="C34" s="65"/>
      <c r="D34" s="110"/>
    </row>
    <row r="35" spans="1:4" ht="14.25">
      <c r="A35" s="65"/>
      <c r="B35" s="110"/>
      <c r="C35" s="65"/>
      <c r="D35" s="110"/>
    </row>
    <row r="36" spans="1:4" ht="14.25">
      <c r="A36" s="65"/>
      <c r="B36" s="110"/>
      <c r="C36" s="65"/>
      <c r="D36" s="110"/>
    </row>
    <row r="37" spans="1:4" ht="14.25">
      <c r="A37" s="65"/>
      <c r="B37" s="110"/>
      <c r="C37" s="65"/>
      <c r="D37" s="110"/>
    </row>
    <row r="38" spans="1:4" ht="14.25">
      <c r="A38" s="65"/>
      <c r="B38" s="110"/>
      <c r="C38" s="65"/>
      <c r="D38" s="110"/>
    </row>
    <row r="39" spans="1:4" ht="14.25">
      <c r="A39" s="65"/>
      <c r="B39" s="110"/>
      <c r="C39" s="65"/>
      <c r="D39" s="110"/>
    </row>
    <row r="40" spans="1:4" ht="14.25">
      <c r="A40" s="65"/>
      <c r="B40" s="110"/>
      <c r="C40" s="65"/>
      <c r="D40" s="110"/>
    </row>
    <row r="41" spans="1:4" ht="14.25">
      <c r="A41" s="65"/>
      <c r="B41" s="110"/>
      <c r="C41" s="65"/>
      <c r="D41" s="110"/>
    </row>
    <row r="42" spans="1:4" ht="14.25">
      <c r="A42" s="65"/>
      <c r="B42" s="110"/>
      <c r="C42" s="65"/>
      <c r="D42" s="110"/>
    </row>
    <row r="43" spans="1:4" ht="14.25">
      <c r="A43" s="65"/>
      <c r="B43" s="110"/>
      <c r="C43" s="65"/>
      <c r="D43" s="110"/>
    </row>
    <row r="44" spans="1:4" ht="14.25">
      <c r="A44" s="65"/>
      <c r="B44" s="110"/>
      <c r="C44" s="65"/>
      <c r="D44" s="110"/>
    </row>
    <row r="45" spans="1:4" ht="14.25">
      <c r="A45" s="65"/>
      <c r="B45" s="110"/>
      <c r="C45" s="65"/>
      <c r="D45" s="110"/>
    </row>
    <row r="46" spans="1:4" ht="14.25">
      <c r="A46" s="65"/>
      <c r="B46" s="110"/>
      <c r="C46" s="65"/>
      <c r="D46" s="110"/>
    </row>
    <row r="47" spans="1:4" ht="14.25">
      <c r="A47" s="65"/>
      <c r="B47" s="110"/>
      <c r="C47" s="65"/>
      <c r="D47" s="110"/>
    </row>
    <row r="48" spans="1:4" ht="14.25">
      <c r="A48" s="65"/>
      <c r="B48" s="110"/>
      <c r="C48" s="65"/>
      <c r="D48" s="110"/>
    </row>
    <row r="49" spans="1:4" ht="14.25">
      <c r="A49" s="65"/>
      <c r="B49" s="110"/>
      <c r="C49" s="65"/>
      <c r="D49" s="110"/>
    </row>
    <row r="50" spans="1:4" ht="14.25">
      <c r="A50" s="65"/>
      <c r="B50" s="110"/>
      <c r="C50" s="65"/>
      <c r="D50" s="110"/>
    </row>
    <row r="51" spans="1:4" ht="14.25">
      <c r="A51" s="65"/>
      <c r="B51" s="110"/>
      <c r="C51" s="65"/>
      <c r="D51" s="110"/>
    </row>
    <row r="52" spans="1:4" ht="14.25">
      <c r="A52" s="65"/>
      <c r="B52" s="110"/>
      <c r="C52" s="65"/>
      <c r="D52" s="110"/>
    </row>
    <row r="53" spans="1:4" ht="14.25">
      <c r="A53" s="65"/>
      <c r="B53" s="110"/>
      <c r="C53" s="65"/>
      <c r="D53" s="110"/>
    </row>
    <row r="54" spans="1:4" ht="14.25">
      <c r="A54" s="65"/>
      <c r="B54" s="110"/>
      <c r="C54" s="65"/>
      <c r="D54" s="110"/>
    </row>
    <row r="55" spans="1:4" ht="14.25">
      <c r="A55" s="65"/>
      <c r="B55" s="110"/>
      <c r="C55" s="65"/>
      <c r="D55" s="110"/>
    </row>
    <row r="56" spans="1:4" ht="14.25">
      <c r="A56" s="65"/>
      <c r="B56" s="110"/>
      <c r="C56" s="65"/>
      <c r="D56" s="110"/>
    </row>
    <row r="57" spans="1:4" ht="14.25">
      <c r="A57" s="65"/>
      <c r="B57" s="110"/>
      <c r="C57" s="65"/>
      <c r="D57" s="110"/>
    </row>
    <row r="58" spans="1:4" ht="14.25">
      <c r="A58" s="65"/>
      <c r="B58" s="110"/>
      <c r="C58" s="65"/>
      <c r="D58" s="110"/>
    </row>
    <row r="59" spans="1:4" ht="14.25">
      <c r="A59" s="65"/>
      <c r="B59" s="110"/>
      <c r="C59" s="65"/>
      <c r="D59" s="110"/>
    </row>
    <row r="60" spans="1:4" ht="14.25">
      <c r="A60" s="65"/>
      <c r="B60" s="110"/>
      <c r="C60" s="65"/>
      <c r="D60" s="110"/>
    </row>
    <row r="61" spans="1:4" ht="14.25">
      <c r="A61" s="65"/>
      <c r="B61" s="110"/>
      <c r="C61" s="65"/>
      <c r="D61" s="110"/>
    </row>
    <row r="62" spans="1:4" ht="14.25">
      <c r="A62" s="65"/>
      <c r="B62" s="110"/>
      <c r="C62" s="65"/>
      <c r="D62" s="110"/>
    </row>
    <row r="63" spans="1:4" ht="14.25">
      <c r="A63" s="65"/>
      <c r="B63" s="111"/>
      <c r="C63" s="65"/>
      <c r="D63" s="110"/>
    </row>
    <row r="64" spans="1:4" ht="14.25">
      <c r="A64" s="65"/>
      <c r="B64" s="111"/>
      <c r="C64" s="65"/>
      <c r="D64" s="111"/>
    </row>
    <row r="65" spans="1:4" ht="14.25">
      <c r="A65" s="65"/>
      <c r="B65" s="111"/>
      <c r="C65" s="65"/>
      <c r="D65" s="111"/>
    </row>
    <row r="66" spans="1:4" ht="14.25">
      <c r="A66" s="65"/>
      <c r="B66" s="111"/>
      <c r="C66" s="65"/>
      <c r="D66" s="111"/>
    </row>
    <row r="67" spans="1:4" ht="14.25">
      <c r="A67" s="65"/>
      <c r="B67" s="111"/>
      <c r="C67" s="65"/>
      <c r="D67" s="111"/>
    </row>
    <row r="68" spans="1:4" ht="14.25">
      <c r="A68" s="65"/>
      <c r="B68" s="111"/>
      <c r="C68" s="65"/>
      <c r="D68" s="111"/>
    </row>
    <row r="69" spans="1:4" ht="14.25">
      <c r="A69" s="65"/>
      <c r="B69" s="111"/>
      <c r="C69" s="65"/>
      <c r="D69" s="111"/>
    </row>
    <row r="70" spans="1:4" ht="14.25">
      <c r="A70" s="65"/>
      <c r="B70" s="111"/>
      <c r="C70" s="65"/>
      <c r="D70" s="111"/>
    </row>
    <row r="71" spans="1:4" ht="14.25">
      <c r="A71" s="65"/>
      <c r="B71" s="111"/>
      <c r="C71" s="65"/>
      <c r="D71" s="111"/>
    </row>
    <row r="72" spans="1:4" ht="14.25">
      <c r="A72" s="65"/>
      <c r="B72" s="111"/>
      <c r="C72" s="65"/>
      <c r="D72" s="111"/>
    </row>
    <row r="73" spans="1:4" ht="14.25">
      <c r="A73" s="65"/>
      <c r="B73" s="111"/>
      <c r="C73" s="65"/>
      <c r="D73" s="111"/>
    </row>
    <row r="74" spans="1:4" ht="14.25">
      <c r="A74" s="65"/>
      <c r="B74" s="111"/>
      <c r="C74" s="65"/>
      <c r="D74" s="111"/>
    </row>
    <row r="75" spans="1:4" ht="14.25">
      <c r="A75" s="65"/>
      <c r="B75" s="111"/>
      <c r="C75" s="65"/>
      <c r="D75" s="111"/>
    </row>
    <row r="76" spans="1:4" ht="14.25">
      <c r="A76" s="65"/>
      <c r="B76" s="111"/>
      <c r="C76" s="65"/>
      <c r="D76" s="111"/>
    </row>
    <row r="77" spans="1:4" ht="14.25">
      <c r="A77" s="65"/>
      <c r="B77" s="111"/>
      <c r="C77" s="65"/>
      <c r="D77" s="111"/>
    </row>
    <row r="78" spans="1:4" ht="14.25">
      <c r="A78" s="65"/>
      <c r="B78" s="111"/>
      <c r="C78" s="65"/>
      <c r="D78" s="111"/>
    </row>
    <row r="79" spans="1:4" ht="14.25">
      <c r="A79" s="65"/>
      <c r="B79" s="111"/>
      <c r="C79" s="65"/>
      <c r="D79" s="111"/>
    </row>
    <row r="80" spans="1:4" ht="14.25">
      <c r="A80" s="65"/>
      <c r="B80" s="111"/>
      <c r="C80" s="65"/>
      <c r="D80" s="111"/>
    </row>
    <row r="81" spans="1:4" ht="14.25">
      <c r="A81" s="65"/>
      <c r="B81" s="111"/>
      <c r="C81" s="65"/>
      <c r="D81" s="111"/>
    </row>
    <row r="82" spans="1:4" ht="14.25">
      <c r="A82" s="65"/>
      <c r="B82" s="111"/>
      <c r="C82" s="65"/>
      <c r="D82" s="111"/>
    </row>
    <row r="83" spans="1:4" ht="14.25">
      <c r="A83" s="65"/>
      <c r="B83" s="111"/>
      <c r="C83" s="65"/>
      <c r="D83" s="111"/>
    </row>
    <row r="84" spans="1:4" ht="14.25">
      <c r="A84" s="65"/>
      <c r="B84" s="111"/>
      <c r="C84" s="65"/>
      <c r="D84" s="111"/>
    </row>
    <row r="85" spans="1:4" ht="14.25">
      <c r="A85" s="65"/>
      <c r="B85" s="111"/>
      <c r="C85" s="65"/>
      <c r="D85" s="111"/>
    </row>
    <row r="86" spans="1:4" ht="14.25">
      <c r="A86" s="65"/>
      <c r="B86" s="111"/>
      <c r="C86" s="65"/>
      <c r="D86" s="111"/>
    </row>
    <row r="87" spans="1:4" ht="14.25">
      <c r="A87" s="65"/>
      <c r="B87" s="111"/>
      <c r="C87" s="65"/>
      <c r="D87" s="111"/>
    </row>
    <row r="88" spans="1:4" ht="14.25">
      <c r="A88" s="65"/>
      <c r="B88" s="111"/>
      <c r="C88" s="65"/>
      <c r="D88" s="111"/>
    </row>
    <row r="89" spans="1:4" ht="14.25">
      <c r="A89" s="65"/>
      <c r="B89" s="111"/>
      <c r="C89" s="65"/>
      <c r="D89" s="111"/>
    </row>
    <row r="90" spans="1:4" ht="14.25">
      <c r="A90" s="65"/>
      <c r="B90" s="111"/>
      <c r="C90" s="65"/>
      <c r="D90" s="111"/>
    </row>
    <row r="91" spans="1:4" ht="14.25">
      <c r="A91" s="65"/>
      <c r="B91" s="111"/>
      <c r="C91" s="65"/>
      <c r="D91" s="111"/>
    </row>
    <row r="92" spans="1:4" ht="14.25">
      <c r="A92" s="65"/>
      <c r="B92" s="111"/>
      <c r="C92" s="65"/>
      <c r="D92" s="111"/>
    </row>
    <row r="93" spans="1:4" ht="14.25">
      <c r="A93" s="65"/>
      <c r="B93" s="111"/>
      <c r="C93" s="65"/>
      <c r="D93" s="111"/>
    </row>
    <row r="94" spans="1:4" ht="14.25">
      <c r="A94" s="65"/>
      <c r="B94" s="111"/>
      <c r="C94" s="65"/>
      <c r="D94" s="111"/>
    </row>
    <row r="95" spans="1:4" ht="14.25">
      <c r="A95" s="65"/>
      <c r="B95" s="111"/>
      <c r="C95" s="65"/>
      <c r="D95" s="111"/>
    </row>
    <row r="96" spans="1:4" ht="14.25">
      <c r="A96" s="65"/>
      <c r="B96" s="111"/>
      <c r="C96" s="65"/>
      <c r="D96" s="111"/>
    </row>
    <row r="97" spans="1:4" ht="14.25">
      <c r="A97" s="65"/>
      <c r="B97" s="111"/>
      <c r="C97" s="65"/>
      <c r="D97" s="111"/>
    </row>
    <row r="98" spans="1:4" ht="14.25">
      <c r="A98" s="65"/>
      <c r="B98" s="111"/>
      <c r="C98" s="65"/>
      <c r="D98" s="111"/>
    </row>
    <row r="99" spans="1:4" ht="14.25">
      <c r="A99" s="65"/>
      <c r="B99" s="111"/>
      <c r="C99" s="65"/>
      <c r="D99" s="111"/>
    </row>
    <row r="100" spans="1:4" ht="14.25">
      <c r="A100" s="65"/>
      <c r="B100" s="111"/>
      <c r="C100" s="65"/>
      <c r="D100" s="111"/>
    </row>
    <row r="101" spans="1:4" ht="14.25">
      <c r="A101" s="65"/>
      <c r="B101" s="111"/>
      <c r="C101" s="65"/>
      <c r="D101" s="111"/>
    </row>
    <row r="102" spans="1:4" ht="14.25">
      <c r="A102" s="65"/>
      <c r="B102" s="111"/>
      <c r="C102" s="65"/>
      <c r="D102" s="111"/>
    </row>
    <row r="103" spans="1:4" ht="14.25">
      <c r="A103" s="65"/>
      <c r="B103" s="111"/>
      <c r="C103" s="65"/>
      <c r="D103" s="111"/>
    </row>
    <row r="104" spans="1:4" ht="14.25">
      <c r="A104" s="65"/>
      <c r="B104" s="111"/>
      <c r="C104" s="65"/>
      <c r="D104" s="111"/>
    </row>
    <row r="105" spans="1:4" ht="14.25">
      <c r="A105" s="65"/>
      <c r="B105" s="111"/>
      <c r="C105" s="65"/>
      <c r="D105" s="111"/>
    </row>
    <row r="106" spans="1:4" ht="14.25">
      <c r="A106" s="65"/>
      <c r="B106" s="111"/>
      <c r="C106" s="65"/>
      <c r="D106" s="111"/>
    </row>
    <row r="107" spans="1:4" ht="14.25">
      <c r="A107" s="65"/>
      <c r="B107" s="111"/>
      <c r="C107" s="65"/>
      <c r="D107" s="111"/>
    </row>
    <row r="108" spans="1:4" ht="14.25">
      <c r="A108" s="65"/>
      <c r="B108" s="111"/>
      <c r="C108" s="65"/>
      <c r="D108" s="111"/>
    </row>
    <row r="109" spans="1:4" ht="14.25">
      <c r="A109" s="65"/>
      <c r="B109" s="111"/>
      <c r="C109" s="65"/>
      <c r="D109" s="111"/>
    </row>
    <row r="110" spans="1:4" ht="14.25">
      <c r="A110" s="65"/>
      <c r="B110" s="111"/>
      <c r="C110" s="65"/>
      <c r="D110" s="111"/>
    </row>
    <row r="111" spans="1:4" ht="14.25">
      <c r="A111" s="65"/>
      <c r="B111" s="111"/>
      <c r="C111" s="65"/>
      <c r="D111" s="111"/>
    </row>
    <row r="112" spans="1:4" ht="14.25">
      <c r="A112" s="65"/>
      <c r="B112" s="111"/>
      <c r="C112" s="65"/>
      <c r="D112" s="111"/>
    </row>
    <row r="113" spans="1:4" ht="14.25">
      <c r="A113" s="65"/>
      <c r="B113" s="111"/>
      <c r="C113" s="65"/>
      <c r="D113" s="111"/>
    </row>
    <row r="114" spans="1:4" ht="14.25">
      <c r="A114" s="65"/>
      <c r="B114" s="111"/>
      <c r="C114" s="65"/>
      <c r="D114" s="111"/>
    </row>
    <row r="115" spans="1:4" ht="14.25">
      <c r="A115" s="65"/>
      <c r="B115" s="111"/>
      <c r="C115" s="65"/>
      <c r="D115" s="111"/>
    </row>
    <row r="116" spans="1:4" ht="14.25">
      <c r="A116" s="65"/>
      <c r="B116" s="111"/>
      <c r="C116" s="65"/>
      <c r="D116" s="111"/>
    </row>
    <row r="117" spans="1:4" ht="14.25">
      <c r="A117" s="65"/>
      <c r="B117" s="111"/>
      <c r="C117" s="65"/>
      <c r="D117" s="111"/>
    </row>
    <row r="118" spans="1:4" ht="14.25">
      <c r="A118" s="65"/>
      <c r="B118" s="111"/>
      <c r="C118" s="65"/>
      <c r="D118" s="111"/>
    </row>
    <row r="119" spans="1:4" ht="14.25">
      <c r="A119" s="65"/>
      <c r="B119" s="111"/>
      <c r="C119" s="65"/>
      <c r="D119" s="111"/>
    </row>
    <row r="120" spans="1:4" ht="14.25">
      <c r="A120" s="65"/>
      <c r="B120" s="111"/>
      <c r="C120" s="65"/>
      <c r="D120" s="111"/>
    </row>
    <row r="121" spans="1:4" ht="14.25">
      <c r="A121" s="65"/>
      <c r="B121" s="111"/>
      <c r="C121" s="65"/>
      <c r="D121" s="111"/>
    </row>
    <row r="122" spans="1:4" ht="14.25">
      <c r="A122" s="65"/>
      <c r="B122" s="111"/>
      <c r="C122" s="65"/>
      <c r="D122" s="111"/>
    </row>
    <row r="123" spans="1:4" ht="14.25">
      <c r="A123" s="65"/>
      <c r="B123" s="111"/>
      <c r="C123" s="65"/>
      <c r="D123" s="111"/>
    </row>
    <row r="124" spans="1:4" ht="14.25">
      <c r="A124" s="65"/>
      <c r="B124" s="111"/>
      <c r="C124" s="65"/>
      <c r="D124" s="111"/>
    </row>
    <row r="125" spans="1:4" ht="14.25">
      <c r="A125" s="65"/>
      <c r="B125" s="111"/>
      <c r="C125" s="65"/>
      <c r="D125" s="111"/>
    </row>
    <row r="126" spans="1:4" ht="14.25">
      <c r="A126" s="65"/>
      <c r="B126" s="111"/>
      <c r="C126" s="65"/>
      <c r="D126" s="111"/>
    </row>
    <row r="127" spans="1:4" ht="14.25">
      <c r="A127" s="65"/>
      <c r="B127" s="111"/>
      <c r="C127" s="65"/>
      <c r="D127" s="111"/>
    </row>
    <row r="128" spans="1:4" ht="14.25">
      <c r="A128" s="65"/>
      <c r="B128" s="111"/>
      <c r="C128" s="65"/>
      <c r="D128" s="111"/>
    </row>
    <row r="129" spans="1:4" ht="14.25">
      <c r="A129" s="65"/>
      <c r="B129" s="111"/>
      <c r="C129" s="65"/>
      <c r="D129" s="111"/>
    </row>
    <row r="130" spans="1:4" ht="14.25">
      <c r="A130" s="65"/>
      <c r="B130" s="111"/>
      <c r="C130" s="65"/>
      <c r="D130" s="111"/>
    </row>
    <row r="131" spans="1:4" ht="14.25">
      <c r="A131" s="65"/>
      <c r="B131" s="111"/>
      <c r="C131" s="65"/>
      <c r="D131" s="111"/>
    </row>
    <row r="132" spans="1:4" ht="14.25">
      <c r="A132" s="65"/>
      <c r="B132" s="111"/>
      <c r="C132" s="65"/>
      <c r="D132" s="111"/>
    </row>
    <row r="133" spans="1:4" ht="14.25">
      <c r="A133" s="65"/>
      <c r="B133" s="111"/>
      <c r="C133" s="65"/>
      <c r="D133" s="111"/>
    </row>
    <row r="134" spans="1:4" ht="14.25">
      <c r="A134" s="65"/>
      <c r="B134" s="111"/>
      <c r="C134" s="65"/>
      <c r="D134" s="111"/>
    </row>
    <row r="135" spans="1:4" ht="14.25">
      <c r="A135" s="65"/>
      <c r="B135" s="111"/>
      <c r="C135" s="65"/>
      <c r="D135" s="111"/>
    </row>
    <row r="136" spans="1:4" ht="14.25">
      <c r="A136" s="65"/>
      <c r="B136" s="111"/>
      <c r="C136" s="65"/>
      <c r="D136" s="111"/>
    </row>
    <row r="137" spans="1:4" ht="14.25">
      <c r="A137" s="65"/>
      <c r="B137" s="111"/>
      <c r="C137" s="65"/>
      <c r="D137" s="111"/>
    </row>
    <row r="138" spans="1:4" ht="14.25">
      <c r="A138" s="65"/>
      <c r="B138" s="111"/>
      <c r="C138" s="65"/>
      <c r="D138" s="111"/>
    </row>
    <row r="139" spans="1:4" ht="14.25">
      <c r="A139" s="65"/>
      <c r="B139" s="111"/>
      <c r="C139" s="65"/>
      <c r="D139" s="111"/>
    </row>
    <row r="140" spans="1:4" ht="14.25">
      <c r="A140" s="65"/>
      <c r="B140" s="111"/>
      <c r="C140" s="65"/>
      <c r="D140" s="111"/>
    </row>
    <row r="141" spans="1:4" ht="14.25">
      <c r="A141" s="65"/>
      <c r="B141" s="111"/>
      <c r="C141" s="65"/>
      <c r="D141" s="111"/>
    </row>
  </sheetData>
  <mergeCells count="4">
    <mergeCell ref="A2:D2"/>
    <mergeCell ref="A4:B4"/>
    <mergeCell ref="A5:B5"/>
    <mergeCell ref="C5:D5"/>
  </mergeCells>
  <phoneticPr fontId="44" type="noConversion"/>
  <conditionalFormatting sqref="B4">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127"/>
  <sheetViews>
    <sheetView workbookViewId="0">
      <selection activeCell="D49" sqref="D49"/>
    </sheetView>
  </sheetViews>
  <sheetFormatPr defaultColWidth="11.33203125" defaultRowHeight="11.25"/>
  <cols>
    <col min="1" max="1" width="14" style="81" customWidth="1"/>
    <col min="2" max="2" width="77.1640625" style="1" customWidth="1"/>
    <col min="3" max="10" width="14" style="1" customWidth="1"/>
    <col min="11" max="244" width="9.33203125" style="1" customWidth="1"/>
    <col min="245" max="247" width="3.6640625" style="1" customWidth="1"/>
    <col min="248" max="248" width="43.6640625" style="1" customWidth="1"/>
    <col min="249" max="255" width="20" style="1" customWidth="1"/>
    <col min="256" max="16384" width="11.33203125" style="1"/>
  </cols>
  <sheetData>
    <row r="1" spans="1:10" ht="35.25" customHeight="1">
      <c r="A1" s="117" t="s">
        <v>32</v>
      </c>
      <c r="B1" s="118"/>
      <c r="C1" s="118"/>
      <c r="D1" s="118"/>
      <c r="E1" s="118"/>
      <c r="F1" s="118"/>
      <c r="G1" s="118"/>
      <c r="H1" s="118"/>
      <c r="I1" s="118"/>
      <c r="J1" s="118"/>
    </row>
    <row r="2" spans="1:10" ht="13.5">
      <c r="A2" s="2"/>
      <c r="B2" s="82"/>
      <c r="C2" s="82"/>
      <c r="D2" s="82"/>
      <c r="E2" s="82"/>
      <c r="F2" s="82"/>
      <c r="G2" s="82"/>
      <c r="H2" s="82"/>
      <c r="I2" s="82"/>
      <c r="J2" s="35" t="s">
        <v>33</v>
      </c>
    </row>
    <row r="3" spans="1:10" ht="14.25">
      <c r="A3" s="120" t="s">
        <v>3</v>
      </c>
      <c r="B3" s="120"/>
      <c r="C3" s="82"/>
      <c r="D3" s="82"/>
      <c r="E3" s="83"/>
      <c r="F3" s="82"/>
      <c r="G3" s="82"/>
      <c r="H3" s="82"/>
      <c r="I3" s="82"/>
      <c r="J3" s="35" t="s">
        <v>4</v>
      </c>
    </row>
    <row r="4" spans="1:10" s="45" customFormat="1" ht="21.75" customHeight="1">
      <c r="A4" s="123" t="s">
        <v>7</v>
      </c>
      <c r="B4" s="123" t="s">
        <v>34</v>
      </c>
      <c r="C4" s="128" t="s">
        <v>23</v>
      </c>
      <c r="D4" s="128" t="s">
        <v>35</v>
      </c>
      <c r="E4" s="128" t="s">
        <v>36</v>
      </c>
      <c r="F4" s="128" t="s">
        <v>37</v>
      </c>
      <c r="G4" s="128"/>
      <c r="H4" s="128" t="s">
        <v>38</v>
      </c>
      <c r="I4" s="128" t="s">
        <v>39</v>
      </c>
      <c r="J4" s="128" t="s">
        <v>40</v>
      </c>
    </row>
    <row r="5" spans="1:10" s="45" customFormat="1" ht="17.25" customHeight="1">
      <c r="A5" s="125" t="s">
        <v>41</v>
      </c>
      <c r="B5" s="125" t="s">
        <v>42</v>
      </c>
      <c r="C5" s="128" t="s">
        <v>34</v>
      </c>
      <c r="D5" s="128" t="s">
        <v>34</v>
      </c>
      <c r="E5" s="128" t="s">
        <v>34</v>
      </c>
      <c r="F5" s="128"/>
      <c r="G5" s="128"/>
      <c r="H5" s="128" t="s">
        <v>34</v>
      </c>
      <c r="I5" s="128" t="s">
        <v>34</v>
      </c>
      <c r="J5" s="128" t="s">
        <v>43</v>
      </c>
    </row>
    <row r="6" spans="1:10" s="45" customFormat="1" ht="21" customHeight="1">
      <c r="A6" s="126" t="s">
        <v>34</v>
      </c>
      <c r="B6" s="126" t="s">
        <v>34</v>
      </c>
      <c r="C6" s="128" t="s">
        <v>34</v>
      </c>
      <c r="D6" s="128" t="s">
        <v>34</v>
      </c>
      <c r="E6" s="128" t="s">
        <v>34</v>
      </c>
      <c r="F6" s="128" t="s">
        <v>43</v>
      </c>
      <c r="G6" s="129" t="s">
        <v>44</v>
      </c>
      <c r="H6" s="128" t="s">
        <v>34</v>
      </c>
      <c r="I6" s="128" t="s">
        <v>34</v>
      </c>
      <c r="J6" s="128" t="s">
        <v>34</v>
      </c>
    </row>
    <row r="7" spans="1:10" s="45" customFormat="1" ht="21" customHeight="1">
      <c r="A7" s="127" t="s">
        <v>34</v>
      </c>
      <c r="B7" s="127" t="s">
        <v>34</v>
      </c>
      <c r="C7" s="128" t="s">
        <v>34</v>
      </c>
      <c r="D7" s="128" t="s">
        <v>34</v>
      </c>
      <c r="E7" s="128" t="s">
        <v>34</v>
      </c>
      <c r="F7" s="128"/>
      <c r="G7" s="129"/>
      <c r="H7" s="128" t="s">
        <v>34</v>
      </c>
      <c r="I7" s="128" t="s">
        <v>34</v>
      </c>
      <c r="J7" s="128" t="s">
        <v>34</v>
      </c>
    </row>
    <row r="8" spans="1:10" s="45" customFormat="1" ht="21" customHeight="1">
      <c r="A8" s="124" t="s">
        <v>29</v>
      </c>
      <c r="B8" s="124"/>
      <c r="C8" s="86">
        <f>C9+C12+C22+C26+C31+C49+C52+C61</f>
        <v>11999.75</v>
      </c>
      <c r="D8" s="86">
        <f>D9+D12+D22+D26+D31+D49+D52+D61</f>
        <v>11998.13</v>
      </c>
      <c r="E8" s="87"/>
      <c r="F8" s="87"/>
      <c r="G8" s="87"/>
      <c r="H8" s="87"/>
      <c r="I8" s="87"/>
      <c r="J8" s="86">
        <f>J9+J12+J22+J26+J31+J49+J52+J61</f>
        <v>1.62</v>
      </c>
    </row>
    <row r="9" spans="1:10" s="45" customFormat="1" ht="21" customHeight="1">
      <c r="A9" s="54" t="s">
        <v>45</v>
      </c>
      <c r="B9" s="54" t="s">
        <v>46</v>
      </c>
      <c r="C9" s="86">
        <v>2.0499999999999998</v>
      </c>
      <c r="D9" s="86">
        <v>2.0499999999999998</v>
      </c>
      <c r="E9" s="87"/>
      <c r="F9" s="87"/>
      <c r="G9" s="87"/>
      <c r="H9" s="87"/>
      <c r="I9" s="87"/>
      <c r="J9" s="87"/>
    </row>
    <row r="10" spans="1:10" s="45" customFormat="1" ht="21" customHeight="1">
      <c r="A10" s="54" t="s">
        <v>47</v>
      </c>
      <c r="B10" s="54" t="s">
        <v>48</v>
      </c>
      <c r="C10" s="11">
        <v>2.0499999999999998</v>
      </c>
      <c r="D10" s="11">
        <v>2.0499999999999998</v>
      </c>
      <c r="E10" s="87"/>
      <c r="F10" s="87"/>
      <c r="G10" s="87"/>
      <c r="H10" s="87"/>
      <c r="I10" s="87"/>
      <c r="J10" s="87"/>
    </row>
    <row r="11" spans="1:10" s="45" customFormat="1" ht="21" customHeight="1">
      <c r="A11" s="54" t="s">
        <v>49</v>
      </c>
      <c r="B11" s="54" t="s">
        <v>50</v>
      </c>
      <c r="C11" s="11">
        <v>2.0499999999999998</v>
      </c>
      <c r="D11" s="11">
        <v>2.0499999999999998</v>
      </c>
      <c r="E11" s="87"/>
      <c r="F11" s="87"/>
      <c r="G11" s="87"/>
      <c r="H11" s="87"/>
      <c r="I11" s="87"/>
      <c r="J11" s="87"/>
    </row>
    <row r="12" spans="1:10" s="45" customFormat="1" ht="21" customHeight="1">
      <c r="A12" s="54" t="s">
        <v>51</v>
      </c>
      <c r="B12" s="54" t="s">
        <v>52</v>
      </c>
      <c r="C12" s="14">
        <f>C13+C18+C20</f>
        <v>237.9</v>
      </c>
      <c r="D12" s="14">
        <f>D13+D18+D20</f>
        <v>237.9</v>
      </c>
      <c r="E12" s="87"/>
      <c r="F12" s="87"/>
      <c r="G12" s="87"/>
      <c r="H12" s="87"/>
      <c r="I12" s="87"/>
      <c r="J12" s="87"/>
    </row>
    <row r="13" spans="1:10" s="45" customFormat="1" ht="21" customHeight="1">
      <c r="A13" s="54" t="s">
        <v>53</v>
      </c>
      <c r="B13" s="54" t="s">
        <v>54</v>
      </c>
      <c r="C13" s="11">
        <f>SUM(C14:C17)</f>
        <v>216.07</v>
      </c>
      <c r="D13" s="11">
        <f>SUM(D14:D17)</f>
        <v>216.07</v>
      </c>
      <c r="E13" s="87"/>
      <c r="F13" s="87"/>
      <c r="G13" s="87"/>
      <c r="H13" s="87"/>
      <c r="I13" s="87"/>
      <c r="J13" s="87"/>
    </row>
    <row r="14" spans="1:10" s="45" customFormat="1" ht="21" customHeight="1">
      <c r="A14" s="54" t="s">
        <v>55</v>
      </c>
      <c r="B14" s="54" t="s">
        <v>56</v>
      </c>
      <c r="C14" s="11">
        <v>11.76</v>
      </c>
      <c r="D14" s="11">
        <v>11.76</v>
      </c>
      <c r="E14" s="87"/>
      <c r="F14" s="87"/>
      <c r="G14" s="87"/>
      <c r="H14" s="87"/>
      <c r="I14" s="87"/>
      <c r="J14" s="87"/>
    </row>
    <row r="15" spans="1:10" s="45" customFormat="1" ht="21" customHeight="1">
      <c r="A15" s="54" t="s">
        <v>57</v>
      </c>
      <c r="B15" s="54" t="s">
        <v>58</v>
      </c>
      <c r="C15" s="14">
        <v>94.7</v>
      </c>
      <c r="D15" s="14">
        <v>94.7</v>
      </c>
      <c r="E15" s="87"/>
      <c r="F15" s="87"/>
      <c r="G15" s="87"/>
      <c r="H15" s="87"/>
      <c r="I15" s="87"/>
      <c r="J15" s="87"/>
    </row>
    <row r="16" spans="1:10" s="45" customFormat="1" ht="21" customHeight="1">
      <c r="A16" s="54" t="s">
        <v>59</v>
      </c>
      <c r="B16" s="54" t="s">
        <v>60</v>
      </c>
      <c r="C16" s="14">
        <v>38.700000000000003</v>
      </c>
      <c r="D16" s="14">
        <v>38.700000000000003</v>
      </c>
      <c r="E16" s="87"/>
      <c r="F16" s="87"/>
      <c r="G16" s="87"/>
      <c r="H16" s="87"/>
      <c r="I16" s="87"/>
      <c r="J16" s="87"/>
    </row>
    <row r="17" spans="1:10" s="45" customFormat="1" ht="21" customHeight="1">
      <c r="A17" s="54" t="s">
        <v>61</v>
      </c>
      <c r="B17" s="54" t="s">
        <v>62</v>
      </c>
      <c r="C17" s="11">
        <v>70.91</v>
      </c>
      <c r="D17" s="11">
        <v>70.91</v>
      </c>
      <c r="E17" s="87"/>
      <c r="F17" s="87"/>
      <c r="G17" s="87"/>
      <c r="H17" s="87"/>
      <c r="I17" s="87"/>
      <c r="J17" s="87"/>
    </row>
    <row r="18" spans="1:10" s="45" customFormat="1" ht="21" customHeight="1">
      <c r="A18" s="54" t="s">
        <v>63</v>
      </c>
      <c r="B18" s="54" t="s">
        <v>64</v>
      </c>
      <c r="C18" s="11">
        <v>17.09</v>
      </c>
      <c r="D18" s="11">
        <v>17.09</v>
      </c>
      <c r="E18" s="87"/>
      <c r="F18" s="87"/>
      <c r="G18" s="87"/>
      <c r="H18" s="87"/>
      <c r="I18" s="87"/>
      <c r="J18" s="87"/>
    </row>
    <row r="19" spans="1:10" s="45" customFormat="1" ht="21" customHeight="1">
      <c r="A19" s="54" t="s">
        <v>65</v>
      </c>
      <c r="B19" s="54" t="s">
        <v>66</v>
      </c>
      <c r="C19" s="11">
        <v>17.09</v>
      </c>
      <c r="D19" s="11">
        <v>17.09</v>
      </c>
      <c r="E19" s="87"/>
      <c r="F19" s="87"/>
      <c r="G19" s="87"/>
      <c r="H19" s="87"/>
      <c r="I19" s="87"/>
      <c r="J19" s="87"/>
    </row>
    <row r="20" spans="1:10" s="45" customFormat="1" ht="21" customHeight="1">
      <c r="A20" s="54" t="s">
        <v>67</v>
      </c>
      <c r="B20" s="54" t="s">
        <v>68</v>
      </c>
      <c r="C20" s="11">
        <v>4.74</v>
      </c>
      <c r="D20" s="11">
        <v>4.74</v>
      </c>
      <c r="E20" s="87"/>
      <c r="F20" s="87"/>
      <c r="G20" s="87"/>
      <c r="H20" s="87"/>
      <c r="I20" s="87"/>
      <c r="J20" s="87"/>
    </row>
    <row r="21" spans="1:10" s="45" customFormat="1" ht="21" customHeight="1">
      <c r="A21" s="54" t="s">
        <v>69</v>
      </c>
      <c r="B21" s="54" t="s">
        <v>70</v>
      </c>
      <c r="C21" s="11">
        <v>4.74</v>
      </c>
      <c r="D21" s="11">
        <v>4.74</v>
      </c>
      <c r="E21" s="87"/>
      <c r="F21" s="87"/>
      <c r="G21" s="87"/>
      <c r="H21" s="87"/>
      <c r="I21" s="87"/>
      <c r="J21" s="87"/>
    </row>
    <row r="22" spans="1:10" s="45" customFormat="1" ht="21" customHeight="1">
      <c r="A22" s="54" t="s">
        <v>71</v>
      </c>
      <c r="B22" s="54" t="s">
        <v>72</v>
      </c>
      <c r="C22" s="11">
        <f>C23</f>
        <v>63.17</v>
      </c>
      <c r="D22" s="11">
        <f>D23</f>
        <v>63.17</v>
      </c>
      <c r="E22" s="87"/>
      <c r="F22" s="87"/>
      <c r="G22" s="87"/>
      <c r="H22" s="87"/>
      <c r="I22" s="87"/>
      <c r="J22" s="87"/>
    </row>
    <row r="23" spans="1:10" s="45" customFormat="1" ht="21" customHeight="1">
      <c r="A23" s="54" t="s">
        <v>73</v>
      </c>
      <c r="B23" s="54" t="s">
        <v>74</v>
      </c>
      <c r="C23" s="11">
        <f>C24+C25</f>
        <v>63.17</v>
      </c>
      <c r="D23" s="11">
        <f>D24+D25</f>
        <v>63.17</v>
      </c>
      <c r="E23" s="87"/>
      <c r="F23" s="87"/>
      <c r="G23" s="87"/>
      <c r="H23" s="87"/>
      <c r="I23" s="87"/>
      <c r="J23" s="87"/>
    </row>
    <row r="24" spans="1:10" s="45" customFormat="1" ht="21" customHeight="1">
      <c r="A24" s="54" t="s">
        <v>75</v>
      </c>
      <c r="B24" s="54" t="s">
        <v>76</v>
      </c>
      <c r="C24" s="11">
        <v>26.47</v>
      </c>
      <c r="D24" s="11">
        <v>26.47</v>
      </c>
      <c r="E24" s="87"/>
      <c r="F24" s="87"/>
      <c r="G24" s="87"/>
      <c r="H24" s="87"/>
      <c r="I24" s="87"/>
      <c r="J24" s="87"/>
    </row>
    <row r="25" spans="1:10" s="45" customFormat="1" ht="21" customHeight="1">
      <c r="A25" s="54" t="s">
        <v>77</v>
      </c>
      <c r="B25" s="54" t="s">
        <v>78</v>
      </c>
      <c r="C25" s="14">
        <v>36.700000000000003</v>
      </c>
      <c r="D25" s="14">
        <v>36.700000000000003</v>
      </c>
      <c r="E25" s="87"/>
      <c r="F25" s="87"/>
      <c r="G25" s="87"/>
      <c r="H25" s="87"/>
      <c r="I25" s="87"/>
      <c r="J25" s="87"/>
    </row>
    <row r="26" spans="1:10" s="45" customFormat="1" ht="21" customHeight="1">
      <c r="A26" s="54" t="s">
        <v>79</v>
      </c>
      <c r="B26" s="54" t="s">
        <v>80</v>
      </c>
      <c r="C26" s="14">
        <v>3509.3</v>
      </c>
      <c r="D26" s="14">
        <v>3509.3</v>
      </c>
      <c r="E26" s="87"/>
      <c r="F26" s="87"/>
      <c r="G26" s="87"/>
      <c r="H26" s="87"/>
      <c r="I26" s="87"/>
      <c r="J26" s="87"/>
    </row>
    <row r="27" spans="1:10" s="45" customFormat="1" ht="21" customHeight="1">
      <c r="A27" s="54" t="s">
        <v>81</v>
      </c>
      <c r="B27" s="54" t="s">
        <v>82</v>
      </c>
      <c r="C27" s="14">
        <v>9.3000000000000007</v>
      </c>
      <c r="D27" s="14">
        <v>9.3000000000000007</v>
      </c>
      <c r="E27" s="87"/>
      <c r="F27" s="87"/>
      <c r="G27" s="87"/>
      <c r="H27" s="87"/>
      <c r="I27" s="87"/>
      <c r="J27" s="87"/>
    </row>
    <row r="28" spans="1:10" s="45" customFormat="1" ht="21" customHeight="1">
      <c r="A28" s="54" t="s">
        <v>83</v>
      </c>
      <c r="B28" s="54" t="s">
        <v>84</v>
      </c>
      <c r="C28" s="14">
        <v>9.3000000000000007</v>
      </c>
      <c r="D28" s="14">
        <v>9.3000000000000007</v>
      </c>
      <c r="E28" s="87"/>
      <c r="F28" s="87"/>
      <c r="G28" s="87"/>
      <c r="H28" s="87"/>
      <c r="I28" s="87"/>
      <c r="J28" s="87"/>
    </row>
    <row r="29" spans="1:10" s="45" customFormat="1" ht="21" customHeight="1">
      <c r="A29" s="54" t="s">
        <v>85</v>
      </c>
      <c r="B29" s="54" t="s">
        <v>86</v>
      </c>
      <c r="C29" s="13">
        <v>3500</v>
      </c>
      <c r="D29" s="13">
        <v>3500</v>
      </c>
      <c r="E29" s="87"/>
      <c r="F29" s="87"/>
      <c r="G29" s="87"/>
      <c r="H29" s="87"/>
      <c r="I29" s="87"/>
      <c r="J29" s="87"/>
    </row>
    <row r="30" spans="1:10" s="45" customFormat="1" ht="21" customHeight="1">
      <c r="A30" s="54" t="s">
        <v>87</v>
      </c>
      <c r="B30" s="54" t="s">
        <v>88</v>
      </c>
      <c r="C30" s="13">
        <v>3500</v>
      </c>
      <c r="D30" s="13">
        <v>3500</v>
      </c>
      <c r="E30" s="87"/>
      <c r="F30" s="87"/>
      <c r="G30" s="87"/>
      <c r="H30" s="87"/>
      <c r="I30" s="87"/>
      <c r="J30" s="87"/>
    </row>
    <row r="31" spans="1:10" s="45" customFormat="1" ht="21" customHeight="1">
      <c r="A31" s="54" t="s">
        <v>89</v>
      </c>
      <c r="B31" s="54" t="s">
        <v>90</v>
      </c>
      <c r="C31" s="11">
        <f>C32+C36+C38+C41+C43+C45+C47</f>
        <v>6404.53</v>
      </c>
      <c r="D31" s="11">
        <f>D32+D36+D38+D41+D43+D45+D47</f>
        <v>6402.91</v>
      </c>
      <c r="E31" s="87"/>
      <c r="F31" s="87"/>
      <c r="G31" s="87"/>
      <c r="H31" s="87"/>
      <c r="I31" s="87"/>
      <c r="J31" s="87">
        <f>SUM(J32)</f>
        <v>1.62</v>
      </c>
    </row>
    <row r="32" spans="1:10" s="45" customFormat="1" ht="21" customHeight="1">
      <c r="A32" s="54" t="s">
        <v>91</v>
      </c>
      <c r="B32" s="54" t="s">
        <v>92</v>
      </c>
      <c r="C32" s="11">
        <v>982.09</v>
      </c>
      <c r="D32" s="11">
        <v>980.47</v>
      </c>
      <c r="E32" s="87"/>
      <c r="F32" s="87"/>
      <c r="G32" s="87"/>
      <c r="H32" s="87"/>
      <c r="I32" s="87"/>
      <c r="J32" s="87">
        <f>SUM(J33:J35)</f>
        <v>1.62</v>
      </c>
    </row>
    <row r="33" spans="1:10" s="45" customFormat="1" ht="21" customHeight="1">
      <c r="A33" s="54" t="s">
        <v>93</v>
      </c>
      <c r="B33" s="54" t="s">
        <v>94</v>
      </c>
      <c r="C33" s="11">
        <v>483.64</v>
      </c>
      <c r="D33" s="11">
        <v>483.64</v>
      </c>
      <c r="E33" s="87"/>
      <c r="F33" s="87"/>
      <c r="G33" s="87"/>
      <c r="H33" s="87"/>
      <c r="I33" s="87"/>
      <c r="J33" s="87"/>
    </row>
    <row r="34" spans="1:10" s="45" customFormat="1" ht="21" customHeight="1">
      <c r="A34" s="54" t="s">
        <v>95</v>
      </c>
      <c r="B34" s="54" t="s">
        <v>96</v>
      </c>
      <c r="C34" s="14">
        <v>248.1</v>
      </c>
      <c r="D34" s="14">
        <v>248.1</v>
      </c>
      <c r="E34" s="87"/>
      <c r="F34" s="87"/>
      <c r="G34" s="87"/>
      <c r="H34" s="87"/>
      <c r="I34" s="87"/>
      <c r="J34" s="87"/>
    </row>
    <row r="35" spans="1:10" s="45" customFormat="1" ht="21" customHeight="1">
      <c r="A35" s="54" t="s">
        <v>97</v>
      </c>
      <c r="B35" s="54" t="s">
        <v>98</v>
      </c>
      <c r="C35" s="11">
        <v>250.35</v>
      </c>
      <c r="D35" s="11">
        <v>248.73</v>
      </c>
      <c r="E35" s="87"/>
      <c r="F35" s="87"/>
      <c r="G35" s="87"/>
      <c r="H35" s="87"/>
      <c r="I35" s="87"/>
      <c r="J35" s="87">
        <v>1.62</v>
      </c>
    </row>
    <row r="36" spans="1:10" s="45" customFormat="1" ht="21" customHeight="1">
      <c r="A36" s="54" t="s">
        <v>99</v>
      </c>
      <c r="B36" s="54" t="s">
        <v>100</v>
      </c>
      <c r="C36" s="11">
        <v>155.29</v>
      </c>
      <c r="D36" s="11">
        <v>155.29</v>
      </c>
      <c r="E36" s="87"/>
      <c r="F36" s="87"/>
      <c r="G36" s="87"/>
      <c r="H36" s="87"/>
      <c r="I36" s="87"/>
      <c r="J36" s="87"/>
    </row>
    <row r="37" spans="1:10" s="45" customFormat="1" ht="21" customHeight="1">
      <c r="A37" s="54" t="s">
        <v>101</v>
      </c>
      <c r="B37" s="54" t="s">
        <v>102</v>
      </c>
      <c r="C37" s="11">
        <v>155.29</v>
      </c>
      <c r="D37" s="11">
        <v>155.29</v>
      </c>
      <c r="E37" s="87"/>
      <c r="F37" s="87"/>
      <c r="G37" s="87"/>
      <c r="H37" s="87"/>
      <c r="I37" s="87"/>
      <c r="J37" s="87"/>
    </row>
    <row r="38" spans="1:10" s="45" customFormat="1" ht="21" customHeight="1">
      <c r="A38" s="54" t="s">
        <v>103</v>
      </c>
      <c r="B38" s="54" t="s">
        <v>104</v>
      </c>
      <c r="C38" s="13">
        <v>380</v>
      </c>
      <c r="D38" s="13">
        <v>380</v>
      </c>
      <c r="E38" s="87"/>
      <c r="F38" s="87"/>
      <c r="G38" s="87"/>
      <c r="H38" s="87"/>
      <c r="I38" s="87"/>
      <c r="J38" s="87"/>
    </row>
    <row r="39" spans="1:10" s="45" customFormat="1" ht="21" customHeight="1">
      <c r="A39" s="54" t="s">
        <v>105</v>
      </c>
      <c r="B39" s="54" t="s">
        <v>106</v>
      </c>
      <c r="C39" s="13">
        <v>100</v>
      </c>
      <c r="D39" s="13">
        <v>100</v>
      </c>
      <c r="E39" s="87"/>
      <c r="F39" s="87"/>
      <c r="G39" s="87"/>
      <c r="H39" s="87"/>
      <c r="I39" s="87"/>
      <c r="J39" s="87"/>
    </row>
    <row r="40" spans="1:10" s="45" customFormat="1" ht="21" customHeight="1">
      <c r="A40" s="54" t="s">
        <v>107</v>
      </c>
      <c r="B40" s="54" t="s">
        <v>108</v>
      </c>
      <c r="C40" s="13">
        <v>280</v>
      </c>
      <c r="D40" s="13">
        <v>280</v>
      </c>
      <c r="E40" s="87"/>
      <c r="F40" s="87"/>
      <c r="G40" s="87"/>
      <c r="H40" s="87"/>
      <c r="I40" s="87"/>
      <c r="J40" s="87"/>
    </row>
    <row r="41" spans="1:10" s="45" customFormat="1" ht="21" customHeight="1">
      <c r="A41" s="54" t="s">
        <v>109</v>
      </c>
      <c r="B41" s="54" t="s">
        <v>110</v>
      </c>
      <c r="C41" s="11">
        <v>244.64</v>
      </c>
      <c r="D41" s="11">
        <v>244.64</v>
      </c>
      <c r="E41" s="87"/>
      <c r="F41" s="87"/>
      <c r="G41" s="87"/>
      <c r="H41" s="87"/>
      <c r="I41" s="87"/>
      <c r="J41" s="87"/>
    </row>
    <row r="42" spans="1:10" s="45" customFormat="1" ht="21" customHeight="1">
      <c r="A42" s="54" t="s">
        <v>111</v>
      </c>
      <c r="B42" s="54" t="s">
        <v>112</v>
      </c>
      <c r="C42" s="11">
        <v>244.64</v>
      </c>
      <c r="D42" s="11">
        <v>244.64</v>
      </c>
      <c r="E42" s="87"/>
      <c r="F42" s="87"/>
      <c r="G42" s="87"/>
      <c r="H42" s="87"/>
      <c r="I42" s="87"/>
      <c r="J42" s="87"/>
    </row>
    <row r="43" spans="1:10" s="45" customFormat="1" ht="21" customHeight="1">
      <c r="A43" s="54" t="s">
        <v>113</v>
      </c>
      <c r="B43" s="54" t="s">
        <v>114</v>
      </c>
      <c r="C43" s="11">
        <v>2943.24</v>
      </c>
      <c r="D43" s="11">
        <v>2943.24</v>
      </c>
      <c r="E43" s="87"/>
      <c r="F43" s="87"/>
      <c r="G43" s="87"/>
      <c r="H43" s="87"/>
      <c r="I43" s="87"/>
      <c r="J43" s="87"/>
    </row>
    <row r="44" spans="1:10" s="45" customFormat="1" ht="21" customHeight="1">
      <c r="A44" s="54" t="s">
        <v>115</v>
      </c>
      <c r="B44" s="54" t="s">
        <v>116</v>
      </c>
      <c r="C44" s="11">
        <v>2943.24</v>
      </c>
      <c r="D44" s="11">
        <v>2943.24</v>
      </c>
      <c r="E44" s="87"/>
      <c r="F44" s="87"/>
      <c r="G44" s="87"/>
      <c r="H44" s="87"/>
      <c r="I44" s="87"/>
      <c r="J44" s="87"/>
    </row>
    <row r="45" spans="1:10" s="45" customFormat="1" ht="21" customHeight="1">
      <c r="A45" s="54" t="s">
        <v>117</v>
      </c>
      <c r="B45" s="54" t="s">
        <v>118</v>
      </c>
      <c r="C45" s="13">
        <v>1400</v>
      </c>
      <c r="D45" s="13">
        <v>1400</v>
      </c>
      <c r="E45" s="87"/>
      <c r="F45" s="87"/>
      <c r="G45" s="87"/>
      <c r="H45" s="87"/>
      <c r="I45" s="87"/>
      <c r="J45" s="87"/>
    </row>
    <row r="46" spans="1:10" s="45" customFormat="1" ht="21" customHeight="1">
      <c r="A46" s="54" t="s">
        <v>119</v>
      </c>
      <c r="B46" s="54" t="s">
        <v>120</v>
      </c>
      <c r="C46" s="13">
        <v>1400</v>
      </c>
      <c r="D46" s="13">
        <v>1400</v>
      </c>
      <c r="E46" s="87"/>
      <c r="F46" s="87"/>
      <c r="G46" s="87"/>
      <c r="H46" s="87"/>
      <c r="I46" s="87"/>
      <c r="J46" s="87"/>
    </row>
    <row r="47" spans="1:10" s="45" customFormat="1" ht="21" customHeight="1">
      <c r="A47" s="54" t="s">
        <v>121</v>
      </c>
      <c r="B47" s="54" t="s">
        <v>122</v>
      </c>
      <c r="C47" s="11">
        <v>299.27</v>
      </c>
      <c r="D47" s="11">
        <v>299.27</v>
      </c>
      <c r="E47" s="87"/>
      <c r="F47" s="87"/>
      <c r="G47" s="87"/>
      <c r="H47" s="87"/>
      <c r="I47" s="87"/>
      <c r="J47" s="87"/>
    </row>
    <row r="48" spans="1:10" s="45" customFormat="1" ht="21" customHeight="1">
      <c r="A48" s="54" t="s">
        <v>123</v>
      </c>
      <c r="B48" s="54" t="s">
        <v>124</v>
      </c>
      <c r="C48" s="11">
        <v>299.27</v>
      </c>
      <c r="D48" s="11">
        <v>299.27</v>
      </c>
      <c r="E48" s="87"/>
      <c r="F48" s="87"/>
      <c r="G48" s="87"/>
      <c r="H48" s="87"/>
      <c r="I48" s="87"/>
      <c r="J48" s="87"/>
    </row>
    <row r="49" spans="1:10" s="45" customFormat="1" ht="21" customHeight="1">
      <c r="A49" s="54" t="s">
        <v>125</v>
      </c>
      <c r="B49" s="54" t="s">
        <v>126</v>
      </c>
      <c r="C49" s="11">
        <v>554.42999999999995</v>
      </c>
      <c r="D49" s="11">
        <v>554.42999999999995</v>
      </c>
      <c r="E49" s="87"/>
      <c r="F49" s="87"/>
      <c r="G49" s="87"/>
      <c r="H49" s="87"/>
      <c r="I49" s="87"/>
      <c r="J49" s="87"/>
    </row>
    <row r="50" spans="1:10" s="45" customFormat="1" ht="21" customHeight="1">
      <c r="A50" s="54" t="s">
        <v>127</v>
      </c>
      <c r="B50" s="54" t="s">
        <v>128</v>
      </c>
      <c r="C50" s="11">
        <v>554.42999999999995</v>
      </c>
      <c r="D50" s="11">
        <v>554.42999999999995</v>
      </c>
      <c r="E50" s="87"/>
      <c r="F50" s="87"/>
      <c r="G50" s="87"/>
      <c r="H50" s="87"/>
      <c r="I50" s="87"/>
      <c r="J50" s="87"/>
    </row>
    <row r="51" spans="1:10" s="45" customFormat="1" ht="21" customHeight="1">
      <c r="A51" s="54" t="s">
        <v>129</v>
      </c>
      <c r="B51" s="54" t="s">
        <v>130</v>
      </c>
      <c r="C51" s="11">
        <v>554.42999999999995</v>
      </c>
      <c r="D51" s="11">
        <v>554.42999999999995</v>
      </c>
      <c r="E51" s="87"/>
      <c r="F51" s="87"/>
      <c r="G51" s="87"/>
      <c r="H51" s="87"/>
      <c r="I51" s="87"/>
      <c r="J51" s="87"/>
    </row>
    <row r="52" spans="1:10" s="45" customFormat="1" ht="21" customHeight="1">
      <c r="A52" s="54" t="s">
        <v>131</v>
      </c>
      <c r="B52" s="54" t="s">
        <v>132</v>
      </c>
      <c r="C52" s="11">
        <f>C53+C57+C59</f>
        <v>1008.35</v>
      </c>
      <c r="D52" s="11">
        <f>D53+D57+D59</f>
        <v>1008.35</v>
      </c>
      <c r="E52" s="87"/>
      <c r="F52" s="87"/>
      <c r="G52" s="87"/>
      <c r="H52" s="87"/>
      <c r="I52" s="87"/>
      <c r="J52" s="87"/>
    </row>
    <row r="53" spans="1:10" s="45" customFormat="1" ht="21" customHeight="1">
      <c r="A53" s="54" t="s">
        <v>133</v>
      </c>
      <c r="B53" s="54" t="s">
        <v>134</v>
      </c>
      <c r="C53" s="11">
        <v>357.02</v>
      </c>
      <c r="D53" s="11">
        <v>357.02</v>
      </c>
      <c r="E53" s="87"/>
      <c r="F53" s="87"/>
      <c r="G53" s="87"/>
      <c r="H53" s="87"/>
      <c r="I53" s="87"/>
      <c r="J53" s="87"/>
    </row>
    <row r="54" spans="1:10" s="45" customFormat="1" ht="21" customHeight="1">
      <c r="A54" s="54" t="s">
        <v>135</v>
      </c>
      <c r="B54" s="54" t="s">
        <v>136</v>
      </c>
      <c r="C54" s="11">
        <v>223.53</v>
      </c>
      <c r="D54" s="11">
        <v>223.53</v>
      </c>
      <c r="E54" s="87"/>
      <c r="F54" s="87"/>
      <c r="G54" s="87"/>
      <c r="H54" s="87"/>
      <c r="I54" s="87"/>
      <c r="J54" s="87"/>
    </row>
    <row r="55" spans="1:10" s="45" customFormat="1" ht="21" customHeight="1">
      <c r="A55" s="54" t="s">
        <v>137</v>
      </c>
      <c r="B55" s="54" t="s">
        <v>138</v>
      </c>
      <c r="C55" s="11">
        <v>108.01</v>
      </c>
      <c r="D55" s="11">
        <v>108.01</v>
      </c>
      <c r="E55" s="87"/>
      <c r="F55" s="87"/>
      <c r="G55" s="87"/>
      <c r="H55" s="87"/>
      <c r="I55" s="87"/>
      <c r="J55" s="87"/>
    </row>
    <row r="56" spans="1:10" s="45" customFormat="1" ht="21" customHeight="1">
      <c r="A56" s="54" t="s">
        <v>139</v>
      </c>
      <c r="B56" s="54" t="s">
        <v>140</v>
      </c>
      <c r="C56" s="11">
        <v>25.48</v>
      </c>
      <c r="D56" s="11">
        <v>25.48</v>
      </c>
      <c r="E56" s="87"/>
      <c r="F56" s="87"/>
      <c r="G56" s="87"/>
      <c r="H56" s="87"/>
      <c r="I56" s="87"/>
      <c r="J56" s="87"/>
    </row>
    <row r="57" spans="1:10" s="45" customFormat="1" ht="21" customHeight="1">
      <c r="A57" s="54" t="s">
        <v>141</v>
      </c>
      <c r="B57" s="54" t="s">
        <v>142</v>
      </c>
      <c r="C57" s="86">
        <v>58.16</v>
      </c>
      <c r="D57" s="86">
        <v>58.16</v>
      </c>
      <c r="E57" s="87"/>
      <c r="F57" s="87"/>
      <c r="G57" s="87"/>
      <c r="H57" s="87"/>
      <c r="I57" s="87"/>
      <c r="J57" s="87"/>
    </row>
    <row r="58" spans="1:10" s="45" customFormat="1" ht="21" customHeight="1">
      <c r="A58" s="54" t="s">
        <v>143</v>
      </c>
      <c r="B58" s="54" t="s">
        <v>144</v>
      </c>
      <c r="C58" s="86">
        <v>58.16</v>
      </c>
      <c r="D58" s="86">
        <v>58.16</v>
      </c>
      <c r="E58" s="87"/>
      <c r="F58" s="87"/>
      <c r="G58" s="87"/>
      <c r="H58" s="87"/>
      <c r="I58" s="87"/>
      <c r="J58" s="87"/>
    </row>
    <row r="59" spans="1:10" s="45" customFormat="1" ht="21" customHeight="1">
      <c r="A59" s="54" t="s">
        <v>145</v>
      </c>
      <c r="B59" s="54" t="s">
        <v>146</v>
      </c>
      <c r="C59" s="86">
        <v>593.16999999999996</v>
      </c>
      <c r="D59" s="86">
        <v>593.16999999999996</v>
      </c>
      <c r="E59" s="87"/>
      <c r="F59" s="87"/>
      <c r="G59" s="87"/>
      <c r="H59" s="87"/>
      <c r="I59" s="87"/>
      <c r="J59" s="87"/>
    </row>
    <row r="60" spans="1:10" s="45" customFormat="1" ht="21" customHeight="1">
      <c r="A60" s="54" t="s">
        <v>147</v>
      </c>
      <c r="B60" s="54" t="s">
        <v>148</v>
      </c>
      <c r="C60" s="86">
        <v>593.16999999999996</v>
      </c>
      <c r="D60" s="86">
        <v>593.16999999999996</v>
      </c>
      <c r="E60" s="87"/>
      <c r="F60" s="87"/>
      <c r="G60" s="87"/>
      <c r="H60" s="87"/>
      <c r="I60" s="87"/>
      <c r="J60" s="87"/>
    </row>
    <row r="61" spans="1:10" s="45" customFormat="1" ht="21" customHeight="1">
      <c r="A61" s="54" t="s">
        <v>149</v>
      </c>
      <c r="B61" s="54" t="s">
        <v>150</v>
      </c>
      <c r="C61" s="86">
        <v>220.02</v>
      </c>
      <c r="D61" s="86">
        <v>220.02</v>
      </c>
      <c r="E61" s="87"/>
      <c r="F61" s="87"/>
      <c r="G61" s="87"/>
      <c r="H61" s="87"/>
      <c r="I61" s="87"/>
      <c r="J61" s="87"/>
    </row>
    <row r="62" spans="1:10" s="45" customFormat="1" ht="21" customHeight="1">
      <c r="A62" s="54" t="s">
        <v>151</v>
      </c>
      <c r="B62" s="54" t="s">
        <v>152</v>
      </c>
      <c r="C62" s="86">
        <v>220.02</v>
      </c>
      <c r="D62" s="86">
        <v>220.02</v>
      </c>
      <c r="E62" s="87"/>
      <c r="F62" s="87"/>
      <c r="G62" s="87"/>
      <c r="H62" s="87"/>
      <c r="I62" s="87"/>
      <c r="J62" s="87"/>
    </row>
    <row r="63" spans="1:10" s="45" customFormat="1" ht="21" customHeight="1">
      <c r="A63" s="54" t="s">
        <v>153</v>
      </c>
      <c r="B63" s="54" t="s">
        <v>154</v>
      </c>
      <c r="C63" s="86">
        <v>220.02</v>
      </c>
      <c r="D63" s="86">
        <v>220.02</v>
      </c>
      <c r="E63" s="87"/>
      <c r="F63" s="87"/>
      <c r="G63" s="87"/>
      <c r="H63" s="87"/>
      <c r="I63" s="87"/>
      <c r="J63" s="87"/>
    </row>
    <row r="64" spans="1:10" ht="21" customHeight="1">
      <c r="A64" s="30" t="s">
        <v>155</v>
      </c>
      <c r="C64" s="44"/>
      <c r="D64" s="44"/>
      <c r="E64" s="44"/>
      <c r="F64" s="44"/>
      <c r="G64" s="44"/>
      <c r="H64" s="44"/>
      <c r="I64" s="44"/>
      <c r="J64" s="44"/>
    </row>
    <row r="65" spans="1:10" ht="21" customHeight="1">
      <c r="A65" s="30" t="s">
        <v>31</v>
      </c>
      <c r="C65" s="44"/>
      <c r="D65" s="44"/>
      <c r="E65" s="44"/>
      <c r="F65" s="44"/>
      <c r="G65" s="44"/>
      <c r="H65" s="44"/>
      <c r="I65" s="44"/>
      <c r="J65" s="44"/>
    </row>
    <row r="66" spans="1:10" ht="21" customHeight="1">
      <c r="C66" s="44"/>
      <c r="D66" s="44"/>
      <c r="E66" s="44"/>
      <c r="F66" s="44"/>
      <c r="G66" s="44"/>
      <c r="H66" s="44"/>
      <c r="I66" s="44"/>
      <c r="J66" s="44"/>
    </row>
    <row r="67" spans="1:10" ht="21" customHeight="1">
      <c r="C67" s="44"/>
      <c r="D67" s="44"/>
      <c r="E67" s="44"/>
      <c r="F67" s="44"/>
      <c r="G67" s="44"/>
      <c r="H67" s="44"/>
      <c r="I67" s="44"/>
      <c r="J67" s="44"/>
    </row>
    <row r="68" spans="1:10" ht="21" customHeight="1">
      <c r="C68" s="44"/>
      <c r="D68" s="44"/>
      <c r="E68" s="44"/>
      <c r="F68" s="44"/>
      <c r="G68" s="44"/>
      <c r="H68" s="44"/>
      <c r="I68" s="44"/>
      <c r="J68" s="44"/>
    </row>
    <row r="69" spans="1:10" ht="21" customHeight="1">
      <c r="C69" s="44"/>
      <c r="D69" s="44"/>
      <c r="E69" s="44"/>
      <c r="F69" s="44"/>
      <c r="G69" s="44"/>
      <c r="H69" s="44"/>
      <c r="I69" s="44"/>
      <c r="J69" s="44"/>
    </row>
    <row r="70" spans="1:10" ht="21" customHeight="1">
      <c r="C70" s="44"/>
      <c r="D70" s="44"/>
      <c r="E70" s="44"/>
      <c r="F70" s="44"/>
      <c r="G70" s="44"/>
      <c r="H70" s="44"/>
      <c r="I70" s="44"/>
      <c r="J70" s="44"/>
    </row>
    <row r="71" spans="1:10" ht="21" customHeight="1">
      <c r="C71" s="44"/>
      <c r="D71" s="44"/>
      <c r="E71" s="44"/>
      <c r="F71" s="44"/>
      <c r="G71" s="44"/>
      <c r="H71" s="44"/>
      <c r="I71" s="44"/>
      <c r="J71" s="44"/>
    </row>
    <row r="72" spans="1:10" ht="21" customHeight="1">
      <c r="C72" s="44"/>
      <c r="D72" s="44"/>
      <c r="E72" s="44"/>
      <c r="F72" s="44"/>
      <c r="G72" s="44"/>
      <c r="H72" s="44"/>
      <c r="I72" s="44"/>
      <c r="J72" s="44"/>
    </row>
    <row r="73" spans="1:10" ht="21" customHeight="1">
      <c r="C73" s="44"/>
      <c r="D73" s="44"/>
      <c r="E73" s="44"/>
      <c r="F73" s="44"/>
      <c r="G73" s="44"/>
      <c r="H73" s="44"/>
      <c r="I73" s="44"/>
      <c r="J73" s="44"/>
    </row>
    <row r="74" spans="1:10" ht="21" customHeight="1">
      <c r="C74" s="44"/>
      <c r="D74" s="44"/>
      <c r="E74" s="44"/>
      <c r="F74" s="44"/>
      <c r="G74" s="44"/>
      <c r="H74" s="44"/>
      <c r="I74" s="44"/>
      <c r="J74" s="44"/>
    </row>
    <row r="75" spans="1:10" ht="21" customHeight="1">
      <c r="C75" s="44"/>
      <c r="D75" s="44"/>
      <c r="E75" s="44"/>
      <c r="F75" s="44"/>
      <c r="G75" s="44"/>
      <c r="H75" s="44"/>
      <c r="I75" s="44"/>
      <c r="J75" s="44"/>
    </row>
    <row r="76" spans="1:10" ht="21" customHeight="1">
      <c r="C76" s="44"/>
      <c r="D76" s="44"/>
      <c r="E76" s="44"/>
      <c r="F76" s="44"/>
      <c r="G76" s="44"/>
      <c r="H76" s="44"/>
      <c r="I76" s="44"/>
      <c r="J76" s="44"/>
    </row>
    <row r="77" spans="1:10" ht="21" customHeight="1">
      <c r="C77" s="44"/>
      <c r="D77" s="44"/>
      <c r="E77" s="44"/>
      <c r="F77" s="44"/>
      <c r="G77" s="44"/>
      <c r="H77" s="44"/>
      <c r="I77" s="44"/>
      <c r="J77" s="44"/>
    </row>
    <row r="78" spans="1:10" ht="21" customHeight="1">
      <c r="C78" s="44"/>
      <c r="D78" s="44"/>
      <c r="E78" s="44"/>
      <c r="F78" s="44"/>
      <c r="G78" s="44"/>
      <c r="H78" s="44"/>
      <c r="I78" s="44"/>
      <c r="J78" s="44"/>
    </row>
    <row r="79" spans="1:10">
      <c r="C79" s="44"/>
      <c r="D79" s="44"/>
      <c r="E79" s="44"/>
      <c r="F79" s="44"/>
      <c r="G79" s="44"/>
      <c r="H79" s="44"/>
      <c r="I79" s="44"/>
      <c r="J79" s="44"/>
    </row>
    <row r="80" spans="1:10">
      <c r="C80" s="44"/>
      <c r="D80" s="44"/>
      <c r="E80" s="44"/>
      <c r="F80" s="44"/>
      <c r="G80" s="44"/>
      <c r="H80" s="44"/>
      <c r="I80" s="44"/>
      <c r="J80" s="44"/>
    </row>
    <row r="81" spans="3:10">
      <c r="C81" s="44"/>
      <c r="D81" s="44"/>
      <c r="E81" s="44"/>
      <c r="F81" s="44"/>
      <c r="G81" s="44"/>
      <c r="H81" s="44"/>
      <c r="I81" s="44"/>
      <c r="J81" s="44"/>
    </row>
    <row r="82" spans="3:10">
      <c r="C82" s="44"/>
      <c r="D82" s="44"/>
      <c r="E82" s="44"/>
      <c r="F82" s="44"/>
      <c r="G82" s="44"/>
      <c r="H82" s="44"/>
      <c r="I82" s="44"/>
      <c r="J82" s="44"/>
    </row>
    <row r="83" spans="3:10">
      <c r="C83" s="44"/>
      <c r="D83" s="44"/>
      <c r="E83" s="44"/>
      <c r="F83" s="44"/>
      <c r="G83" s="44"/>
      <c r="H83" s="44"/>
      <c r="I83" s="44"/>
      <c r="J83" s="44"/>
    </row>
    <row r="84" spans="3:10">
      <c r="C84" s="44"/>
      <c r="D84" s="44"/>
      <c r="E84" s="44"/>
      <c r="F84" s="44"/>
      <c r="G84" s="44"/>
      <c r="H84" s="44"/>
      <c r="I84" s="44"/>
      <c r="J84" s="44"/>
    </row>
    <row r="85" spans="3:10">
      <c r="C85" s="44"/>
      <c r="D85" s="44"/>
      <c r="E85" s="44"/>
      <c r="F85" s="44"/>
      <c r="G85" s="44"/>
      <c r="H85" s="44"/>
      <c r="I85" s="44"/>
      <c r="J85" s="44"/>
    </row>
    <row r="86" spans="3:10">
      <c r="C86" s="44"/>
      <c r="D86" s="44"/>
      <c r="E86" s="44"/>
      <c r="F86" s="44"/>
      <c r="G86" s="44"/>
      <c r="H86" s="44"/>
      <c r="I86" s="44"/>
      <c r="J86" s="44"/>
    </row>
    <row r="87" spans="3:10">
      <c r="C87" s="44"/>
      <c r="D87" s="44"/>
      <c r="E87" s="44"/>
      <c r="F87" s="44"/>
      <c r="G87" s="44"/>
      <c r="H87" s="44"/>
      <c r="I87" s="44"/>
      <c r="J87" s="44"/>
    </row>
    <row r="88" spans="3:10">
      <c r="C88" s="44"/>
      <c r="D88" s="44"/>
      <c r="E88" s="44"/>
      <c r="F88" s="44"/>
      <c r="G88" s="44"/>
      <c r="H88" s="44"/>
      <c r="I88" s="44"/>
      <c r="J88" s="44"/>
    </row>
    <row r="89" spans="3:10">
      <c r="C89" s="44"/>
      <c r="D89" s="44"/>
      <c r="E89" s="44"/>
      <c r="F89" s="44"/>
      <c r="G89" s="44"/>
      <c r="H89" s="44"/>
      <c r="I89" s="44"/>
      <c r="J89" s="44"/>
    </row>
    <row r="90" spans="3:10">
      <c r="C90" s="44"/>
      <c r="D90" s="44"/>
      <c r="E90" s="44"/>
      <c r="F90" s="44"/>
      <c r="G90" s="44"/>
      <c r="H90" s="44"/>
      <c r="I90" s="44"/>
      <c r="J90" s="44"/>
    </row>
    <row r="91" spans="3:10">
      <c r="C91" s="44"/>
      <c r="D91" s="44"/>
      <c r="E91" s="44"/>
      <c r="F91" s="44"/>
      <c r="G91" s="44"/>
      <c r="H91" s="44"/>
      <c r="I91" s="44"/>
      <c r="J91" s="44"/>
    </row>
    <row r="92" spans="3:10">
      <c r="C92" s="44"/>
      <c r="D92" s="44"/>
      <c r="E92" s="44"/>
      <c r="F92" s="44"/>
      <c r="G92" s="44"/>
      <c r="H92" s="44"/>
      <c r="I92" s="44"/>
      <c r="J92" s="44"/>
    </row>
    <row r="93" spans="3:10">
      <c r="C93" s="44"/>
      <c r="D93" s="44"/>
      <c r="E93" s="44"/>
      <c r="F93" s="44"/>
      <c r="G93" s="44"/>
      <c r="H93" s="44"/>
      <c r="I93" s="44"/>
      <c r="J93" s="44"/>
    </row>
    <row r="94" spans="3:10">
      <c r="C94" s="44"/>
      <c r="D94" s="44"/>
      <c r="E94" s="44"/>
      <c r="F94" s="44"/>
      <c r="G94" s="44"/>
      <c r="H94" s="44"/>
      <c r="I94" s="44"/>
      <c r="J94" s="44"/>
    </row>
    <row r="95" spans="3:10">
      <c r="C95" s="44"/>
      <c r="D95" s="44"/>
      <c r="E95" s="44"/>
      <c r="F95" s="44"/>
      <c r="G95" s="44"/>
      <c r="H95" s="44"/>
      <c r="I95" s="44"/>
      <c r="J95" s="44"/>
    </row>
    <row r="96" spans="3:10">
      <c r="C96" s="44"/>
      <c r="D96" s="44"/>
      <c r="E96" s="44"/>
      <c r="F96" s="44"/>
      <c r="G96" s="44"/>
      <c r="H96" s="44"/>
      <c r="I96" s="44"/>
      <c r="J96" s="44"/>
    </row>
    <row r="97" spans="3:10">
      <c r="C97" s="44"/>
      <c r="D97" s="44"/>
      <c r="E97" s="44"/>
      <c r="F97" s="44"/>
      <c r="G97" s="44"/>
      <c r="H97" s="44"/>
      <c r="I97" s="44"/>
      <c r="J97" s="44"/>
    </row>
    <row r="98" spans="3:10">
      <c r="C98" s="44"/>
      <c r="D98" s="44"/>
      <c r="E98" s="44"/>
      <c r="F98" s="44"/>
      <c r="G98" s="44"/>
      <c r="H98" s="44"/>
      <c r="I98" s="44"/>
      <c r="J98" s="44"/>
    </row>
    <row r="99" spans="3:10">
      <c r="C99" s="44"/>
      <c r="D99" s="44"/>
      <c r="E99" s="44"/>
      <c r="F99" s="44"/>
      <c r="G99" s="44"/>
      <c r="H99" s="44"/>
      <c r="I99" s="44"/>
      <c r="J99" s="44"/>
    </row>
    <row r="100" spans="3:10">
      <c r="C100" s="44"/>
      <c r="D100" s="44"/>
      <c r="E100" s="44"/>
      <c r="F100" s="44"/>
      <c r="G100" s="44"/>
      <c r="H100" s="44"/>
      <c r="I100" s="44"/>
      <c r="J100" s="44"/>
    </row>
    <row r="101" spans="3:10">
      <c r="C101" s="44"/>
      <c r="D101" s="44"/>
      <c r="E101" s="44"/>
      <c r="F101" s="44"/>
      <c r="G101" s="44"/>
      <c r="H101" s="44"/>
      <c r="I101" s="44"/>
      <c r="J101" s="44"/>
    </row>
    <row r="102" spans="3:10">
      <c r="C102" s="44"/>
      <c r="D102" s="44"/>
      <c r="E102" s="44"/>
      <c r="F102" s="44"/>
      <c r="G102" s="44"/>
      <c r="H102" s="44"/>
      <c r="I102" s="44"/>
      <c r="J102" s="44"/>
    </row>
    <row r="103" spans="3:10">
      <c r="C103" s="44"/>
      <c r="D103" s="44"/>
      <c r="E103" s="44"/>
      <c r="F103" s="44"/>
      <c r="G103" s="44"/>
      <c r="H103" s="44"/>
      <c r="I103" s="44"/>
      <c r="J103" s="44"/>
    </row>
    <row r="104" spans="3:10">
      <c r="C104" s="44"/>
      <c r="D104" s="44"/>
      <c r="E104" s="44"/>
      <c r="F104" s="44"/>
      <c r="G104" s="44"/>
      <c r="H104" s="44"/>
      <c r="I104" s="44"/>
      <c r="J104" s="44"/>
    </row>
    <row r="105" spans="3:10">
      <c r="C105" s="44"/>
      <c r="D105" s="44"/>
      <c r="E105" s="44"/>
      <c r="F105" s="44"/>
      <c r="G105" s="44"/>
      <c r="H105" s="44"/>
      <c r="I105" s="44"/>
      <c r="J105" s="44"/>
    </row>
    <row r="106" spans="3:10">
      <c r="C106" s="44"/>
      <c r="D106" s="44"/>
      <c r="E106" s="44"/>
      <c r="F106" s="44"/>
      <c r="G106" s="44"/>
      <c r="H106" s="44"/>
      <c r="I106" s="44"/>
      <c r="J106" s="44"/>
    </row>
    <row r="107" spans="3:10">
      <c r="C107" s="44"/>
      <c r="D107" s="44"/>
      <c r="E107" s="44"/>
      <c r="F107" s="44"/>
      <c r="G107" s="44"/>
      <c r="H107" s="44"/>
      <c r="I107" s="44"/>
      <c r="J107" s="44"/>
    </row>
    <row r="108" spans="3:10">
      <c r="C108" s="44"/>
      <c r="D108" s="44"/>
      <c r="E108" s="44"/>
      <c r="F108" s="44"/>
      <c r="G108" s="44"/>
      <c r="H108" s="44"/>
      <c r="I108" s="44"/>
      <c r="J108" s="44"/>
    </row>
    <row r="109" spans="3:10">
      <c r="C109" s="44"/>
      <c r="D109" s="44"/>
      <c r="E109" s="44"/>
      <c r="F109" s="44"/>
      <c r="G109" s="44"/>
      <c r="H109" s="44"/>
      <c r="I109" s="44"/>
      <c r="J109" s="44"/>
    </row>
    <row r="110" spans="3:10">
      <c r="C110" s="44"/>
      <c r="D110" s="44"/>
      <c r="E110" s="44"/>
      <c r="F110" s="44"/>
      <c r="G110" s="44"/>
      <c r="H110" s="44"/>
      <c r="I110" s="44"/>
      <c r="J110" s="44"/>
    </row>
    <row r="111" spans="3:10">
      <c r="C111" s="44"/>
      <c r="D111" s="44"/>
      <c r="E111" s="44"/>
      <c r="F111" s="44"/>
      <c r="G111" s="44"/>
      <c r="H111" s="44"/>
      <c r="I111" s="44"/>
      <c r="J111" s="44"/>
    </row>
    <row r="112" spans="3:10">
      <c r="C112" s="44"/>
      <c r="D112" s="44"/>
      <c r="E112" s="44"/>
      <c r="F112" s="44"/>
      <c r="G112" s="44"/>
      <c r="H112" s="44"/>
      <c r="I112" s="44"/>
      <c r="J112" s="44"/>
    </row>
    <row r="113" spans="3:10">
      <c r="C113" s="44"/>
      <c r="D113" s="44"/>
      <c r="E113" s="44"/>
      <c r="F113" s="44"/>
      <c r="G113" s="44"/>
      <c r="H113" s="44"/>
      <c r="I113" s="44"/>
      <c r="J113" s="44"/>
    </row>
    <row r="114" spans="3:10">
      <c r="C114" s="44"/>
      <c r="D114" s="44"/>
      <c r="E114" s="44"/>
      <c r="F114" s="44"/>
      <c r="G114" s="44"/>
      <c r="H114" s="44"/>
      <c r="I114" s="44"/>
      <c r="J114" s="44"/>
    </row>
    <row r="115" spans="3:10">
      <c r="C115" s="44"/>
      <c r="D115" s="44"/>
      <c r="E115" s="44"/>
      <c r="F115" s="44"/>
      <c r="G115" s="44"/>
      <c r="H115" s="44"/>
      <c r="I115" s="44"/>
      <c r="J115" s="44"/>
    </row>
    <row r="116" spans="3:10">
      <c r="C116" s="44"/>
      <c r="D116" s="44"/>
      <c r="E116" s="44"/>
      <c r="F116" s="44"/>
      <c r="G116" s="44"/>
      <c r="H116" s="44"/>
      <c r="I116" s="44"/>
      <c r="J116" s="44"/>
    </row>
    <row r="117" spans="3:10">
      <c r="C117" s="44"/>
      <c r="D117" s="44"/>
      <c r="E117" s="44"/>
      <c r="F117" s="44"/>
      <c r="G117" s="44"/>
      <c r="H117" s="44"/>
      <c r="I117" s="44"/>
      <c r="J117" s="44"/>
    </row>
    <row r="118" spans="3:10">
      <c r="C118" s="44"/>
      <c r="D118" s="44"/>
      <c r="E118" s="44"/>
      <c r="F118" s="44"/>
      <c r="G118" s="44"/>
      <c r="H118" s="44"/>
      <c r="I118" s="44"/>
      <c r="J118" s="44"/>
    </row>
    <row r="119" spans="3:10">
      <c r="C119" s="44"/>
      <c r="D119" s="44"/>
      <c r="E119" s="44"/>
      <c r="F119" s="44"/>
      <c r="G119" s="44"/>
      <c r="H119" s="44"/>
      <c r="I119" s="44"/>
      <c r="J119" s="44"/>
    </row>
    <row r="120" spans="3:10">
      <c r="C120" s="44"/>
      <c r="D120" s="44"/>
      <c r="E120" s="44"/>
      <c r="F120" s="44"/>
      <c r="G120" s="44"/>
      <c r="H120" s="44"/>
      <c r="I120" s="44"/>
      <c r="J120" s="44"/>
    </row>
    <row r="121" spans="3:10">
      <c r="C121" s="44"/>
      <c r="D121" s="44"/>
      <c r="E121" s="44"/>
      <c r="F121" s="44"/>
      <c r="G121" s="44"/>
      <c r="H121" s="44"/>
      <c r="I121" s="44"/>
      <c r="J121" s="44"/>
    </row>
    <row r="122" spans="3:10">
      <c r="C122" s="44"/>
      <c r="D122" s="44"/>
      <c r="E122" s="44"/>
      <c r="F122" s="44"/>
      <c r="G122" s="44"/>
      <c r="H122" s="44"/>
      <c r="I122" s="44"/>
      <c r="J122" s="44"/>
    </row>
    <row r="123" spans="3:10">
      <c r="C123" s="44"/>
      <c r="D123" s="44"/>
      <c r="E123" s="44"/>
      <c r="F123" s="44"/>
      <c r="G123" s="44"/>
      <c r="H123" s="44"/>
      <c r="I123" s="44"/>
      <c r="J123" s="44"/>
    </row>
    <row r="124" spans="3:10">
      <c r="C124" s="44"/>
      <c r="D124" s="44"/>
      <c r="E124" s="44"/>
      <c r="F124" s="44"/>
      <c r="G124" s="44"/>
      <c r="H124" s="44"/>
      <c r="I124" s="44"/>
      <c r="J124" s="44"/>
    </row>
    <row r="125" spans="3:10">
      <c r="C125" s="44"/>
      <c r="D125" s="44"/>
      <c r="E125" s="44"/>
      <c r="F125" s="44"/>
      <c r="G125" s="44"/>
      <c r="H125" s="44"/>
      <c r="I125" s="44"/>
      <c r="J125" s="44"/>
    </row>
    <row r="126" spans="3:10">
      <c r="C126" s="44"/>
      <c r="D126" s="44"/>
      <c r="E126" s="44"/>
      <c r="F126" s="44"/>
      <c r="G126" s="44"/>
      <c r="H126" s="44"/>
      <c r="I126" s="44"/>
      <c r="J126" s="44"/>
    </row>
    <row r="127" spans="3:10">
      <c r="C127" s="44"/>
      <c r="D127" s="44"/>
      <c r="E127" s="44"/>
      <c r="F127" s="44"/>
      <c r="G127" s="44"/>
      <c r="H127" s="44"/>
      <c r="I127" s="44"/>
      <c r="J127" s="4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4"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ignoredErrors>
    <ignoredError sqref="C13:D13" formulaRange="1"/>
  </ignoredErrors>
</worksheet>
</file>

<file path=xl/worksheets/sheet3.xml><?xml version="1.0" encoding="utf-8"?>
<worksheet xmlns="http://schemas.openxmlformats.org/spreadsheetml/2006/main" xmlns:r="http://schemas.openxmlformats.org/officeDocument/2006/relationships">
  <dimension ref="A1:H79"/>
  <sheetViews>
    <sheetView topLeftCell="A52" workbookViewId="0">
      <selection activeCell="C50" sqref="C50"/>
    </sheetView>
  </sheetViews>
  <sheetFormatPr defaultColWidth="9.33203125" defaultRowHeight="11.25"/>
  <cols>
    <col min="1" max="1" width="14" style="81" customWidth="1"/>
    <col min="2" max="2" width="65.33203125" style="1" customWidth="1"/>
    <col min="3" max="3" width="17.5" style="1" customWidth="1"/>
    <col min="4" max="5" width="13" style="1" customWidth="1"/>
    <col min="6" max="6" width="14"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16384" width="9.33203125" style="1"/>
  </cols>
  <sheetData>
    <row r="1" spans="1:8" ht="35.25" customHeight="1">
      <c r="A1" s="117" t="s">
        <v>156</v>
      </c>
      <c r="B1" s="118"/>
      <c r="C1" s="118"/>
      <c r="D1" s="118"/>
      <c r="E1" s="118"/>
      <c r="F1" s="118"/>
      <c r="G1" s="118"/>
      <c r="H1" s="118"/>
    </row>
    <row r="2" spans="1:8" ht="13.5">
      <c r="A2" s="2"/>
      <c r="B2" s="82"/>
      <c r="C2" s="82"/>
      <c r="D2" s="82"/>
      <c r="E2" s="82"/>
      <c r="F2" s="82"/>
      <c r="G2" s="82"/>
      <c r="H2" s="35" t="s">
        <v>157</v>
      </c>
    </row>
    <row r="3" spans="1:8" ht="14.25">
      <c r="A3" s="120" t="s">
        <v>3</v>
      </c>
      <c r="B3" s="120"/>
      <c r="C3" s="82"/>
      <c r="D3" s="82"/>
      <c r="E3" s="83"/>
      <c r="F3" s="82"/>
      <c r="G3" s="82"/>
      <c r="H3" s="35" t="s">
        <v>4</v>
      </c>
    </row>
    <row r="4" spans="1:8" s="45" customFormat="1" ht="21.75" customHeight="1">
      <c r="A4" s="130" t="s">
        <v>7</v>
      </c>
      <c r="B4" s="131" t="s">
        <v>34</v>
      </c>
      <c r="C4" s="125" t="s">
        <v>24</v>
      </c>
      <c r="D4" s="125" t="s">
        <v>158</v>
      </c>
      <c r="E4" s="125" t="s">
        <v>159</v>
      </c>
      <c r="F4" s="125" t="s">
        <v>160</v>
      </c>
      <c r="G4" s="125" t="s">
        <v>161</v>
      </c>
      <c r="H4" s="125" t="s">
        <v>162</v>
      </c>
    </row>
    <row r="5" spans="1:8" s="45" customFormat="1" ht="17.25" customHeight="1">
      <c r="A5" s="125" t="s">
        <v>41</v>
      </c>
      <c r="B5" s="125" t="s">
        <v>42</v>
      </c>
      <c r="C5" s="126"/>
      <c r="D5" s="126"/>
      <c r="E5" s="126"/>
      <c r="F5" s="126"/>
      <c r="G5" s="126"/>
      <c r="H5" s="126"/>
    </row>
    <row r="6" spans="1:8" s="45" customFormat="1" ht="21" customHeight="1">
      <c r="A6" s="126"/>
      <c r="B6" s="126" t="s">
        <v>34</v>
      </c>
      <c r="C6" s="126"/>
      <c r="D6" s="126"/>
      <c r="E6" s="126"/>
      <c r="F6" s="126"/>
      <c r="G6" s="126"/>
      <c r="H6" s="126"/>
    </row>
    <row r="7" spans="1:8" s="45" customFormat="1" ht="21" customHeight="1">
      <c r="A7" s="127"/>
      <c r="B7" s="127" t="s">
        <v>34</v>
      </c>
      <c r="C7" s="127"/>
      <c r="D7" s="127"/>
      <c r="E7" s="127"/>
      <c r="F7" s="127"/>
      <c r="G7" s="127"/>
      <c r="H7" s="127"/>
    </row>
    <row r="8" spans="1:8" s="45" customFormat="1" ht="21" customHeight="1">
      <c r="A8" s="132" t="s">
        <v>29</v>
      </c>
      <c r="B8" s="133"/>
      <c r="C8" s="70">
        <f>C9+C12+C22+C26+C31+C49+C52+C62</f>
        <v>8880.5499999999993</v>
      </c>
      <c r="D8" s="70">
        <f>D9+D12+D22+D26+D31+D49+D52+D62</f>
        <v>2495.08</v>
      </c>
      <c r="E8" s="70">
        <f>E9+E12+E22+E26+E31+E49+E52+E62</f>
        <v>6385.47</v>
      </c>
      <c r="F8" s="71"/>
      <c r="G8" s="71"/>
      <c r="H8" s="71"/>
    </row>
    <row r="9" spans="1:8" s="45" customFormat="1" ht="21" customHeight="1">
      <c r="A9" s="54" t="s">
        <v>45</v>
      </c>
      <c r="B9" s="54" t="s">
        <v>46</v>
      </c>
      <c r="C9" s="73">
        <v>2.0499999999999998</v>
      </c>
      <c r="D9" s="73">
        <v>2.0499999999999998</v>
      </c>
      <c r="E9" s="76"/>
      <c r="F9" s="71"/>
      <c r="G9" s="71"/>
      <c r="H9" s="71"/>
    </row>
    <row r="10" spans="1:8" s="45" customFormat="1" ht="21" customHeight="1">
      <c r="A10" s="54" t="s">
        <v>47</v>
      </c>
      <c r="B10" s="54" t="s">
        <v>48</v>
      </c>
      <c r="C10" s="73">
        <v>2.0499999999999998</v>
      </c>
      <c r="D10" s="73">
        <v>2.0499999999999998</v>
      </c>
      <c r="E10" s="76"/>
      <c r="F10" s="71"/>
      <c r="G10" s="71"/>
      <c r="H10" s="71"/>
    </row>
    <row r="11" spans="1:8" s="45" customFormat="1" ht="21" customHeight="1">
      <c r="A11" s="54" t="s">
        <v>49</v>
      </c>
      <c r="B11" s="54" t="s">
        <v>50</v>
      </c>
      <c r="C11" s="73">
        <v>2.0499999999999998</v>
      </c>
      <c r="D11" s="73">
        <v>2.0499999999999998</v>
      </c>
      <c r="E11" s="76"/>
      <c r="F11" s="71"/>
      <c r="G11" s="71"/>
      <c r="H11" s="71"/>
    </row>
    <row r="12" spans="1:8" s="45" customFormat="1" ht="21" customHeight="1">
      <c r="A12" s="54" t="s">
        <v>51</v>
      </c>
      <c r="B12" s="54" t="s">
        <v>52</v>
      </c>
      <c r="C12" s="75">
        <f>C13+C18+C20</f>
        <v>237.9</v>
      </c>
      <c r="D12" s="75">
        <f>D13+D18+D20</f>
        <v>237.9</v>
      </c>
      <c r="E12" s="76"/>
      <c r="F12" s="71"/>
      <c r="G12" s="71"/>
      <c r="H12" s="71"/>
    </row>
    <row r="13" spans="1:8" s="45" customFormat="1" ht="21" customHeight="1">
      <c r="A13" s="54" t="s">
        <v>53</v>
      </c>
      <c r="B13" s="54" t="s">
        <v>54</v>
      </c>
      <c r="C13" s="73">
        <f>C14+C15+C16+C17</f>
        <v>216.07</v>
      </c>
      <c r="D13" s="73">
        <f>D14+D15+D16+D17</f>
        <v>216.07</v>
      </c>
      <c r="E13" s="76"/>
      <c r="F13" s="71"/>
      <c r="G13" s="71"/>
      <c r="H13" s="71"/>
    </row>
    <row r="14" spans="1:8" s="45" customFormat="1" ht="21" customHeight="1">
      <c r="A14" s="54" t="s">
        <v>55</v>
      </c>
      <c r="B14" s="54" t="s">
        <v>56</v>
      </c>
      <c r="C14" s="73">
        <v>11.76</v>
      </c>
      <c r="D14" s="73">
        <v>11.76</v>
      </c>
      <c r="E14" s="76"/>
      <c r="F14" s="71"/>
      <c r="G14" s="71"/>
      <c r="H14" s="71"/>
    </row>
    <row r="15" spans="1:8" s="45" customFormat="1" ht="21" customHeight="1">
      <c r="A15" s="54" t="s">
        <v>57</v>
      </c>
      <c r="B15" s="54" t="s">
        <v>58</v>
      </c>
      <c r="C15" s="75">
        <v>94.7</v>
      </c>
      <c r="D15" s="75">
        <v>94.7</v>
      </c>
      <c r="E15" s="76"/>
      <c r="F15" s="71"/>
      <c r="G15" s="71"/>
      <c r="H15" s="71"/>
    </row>
    <row r="16" spans="1:8" s="45" customFormat="1" ht="21" customHeight="1">
      <c r="A16" s="54" t="s">
        <v>59</v>
      </c>
      <c r="B16" s="54" t="s">
        <v>60</v>
      </c>
      <c r="C16" s="75">
        <v>38.700000000000003</v>
      </c>
      <c r="D16" s="75">
        <v>38.700000000000003</v>
      </c>
      <c r="E16" s="76"/>
      <c r="F16" s="71"/>
      <c r="G16" s="71"/>
      <c r="H16" s="71"/>
    </row>
    <row r="17" spans="1:8" s="45" customFormat="1" ht="21" customHeight="1">
      <c r="A17" s="54" t="s">
        <v>61</v>
      </c>
      <c r="B17" s="54" t="s">
        <v>62</v>
      </c>
      <c r="C17" s="73">
        <v>70.91</v>
      </c>
      <c r="D17" s="73">
        <v>70.91</v>
      </c>
      <c r="E17" s="76"/>
      <c r="F17" s="71"/>
      <c r="G17" s="71"/>
      <c r="H17" s="71"/>
    </row>
    <row r="18" spans="1:8" s="45" customFormat="1" ht="21" customHeight="1">
      <c r="A18" s="54" t="s">
        <v>63</v>
      </c>
      <c r="B18" s="54" t="s">
        <v>64</v>
      </c>
      <c r="C18" s="73">
        <v>17.09</v>
      </c>
      <c r="D18" s="73">
        <v>17.09</v>
      </c>
      <c r="E18" s="76"/>
      <c r="F18" s="71"/>
      <c r="G18" s="71"/>
      <c r="H18" s="71"/>
    </row>
    <row r="19" spans="1:8" s="45" customFormat="1" ht="21" customHeight="1">
      <c r="A19" s="54" t="s">
        <v>65</v>
      </c>
      <c r="B19" s="54" t="s">
        <v>66</v>
      </c>
      <c r="C19" s="73">
        <v>17.09</v>
      </c>
      <c r="D19" s="73">
        <v>17.09</v>
      </c>
      <c r="E19" s="76"/>
      <c r="F19" s="71"/>
      <c r="G19" s="71"/>
      <c r="H19" s="71"/>
    </row>
    <row r="20" spans="1:8" s="45" customFormat="1" ht="21" customHeight="1">
      <c r="A20" s="54" t="s">
        <v>67</v>
      </c>
      <c r="B20" s="54" t="s">
        <v>68</v>
      </c>
      <c r="C20" s="73">
        <v>4.74</v>
      </c>
      <c r="D20" s="73">
        <v>4.74</v>
      </c>
      <c r="E20" s="76"/>
      <c r="F20" s="71"/>
      <c r="G20" s="71"/>
      <c r="H20" s="71"/>
    </row>
    <row r="21" spans="1:8" s="45" customFormat="1" ht="21" customHeight="1">
      <c r="A21" s="54" t="s">
        <v>69</v>
      </c>
      <c r="B21" s="54" t="s">
        <v>70</v>
      </c>
      <c r="C21" s="73">
        <v>4.74</v>
      </c>
      <c r="D21" s="73">
        <v>4.74</v>
      </c>
      <c r="E21" s="76"/>
      <c r="F21" s="71"/>
      <c r="G21" s="71"/>
      <c r="H21" s="71"/>
    </row>
    <row r="22" spans="1:8" s="45" customFormat="1" ht="21" customHeight="1">
      <c r="A22" s="54" t="s">
        <v>71</v>
      </c>
      <c r="B22" s="54" t="s">
        <v>72</v>
      </c>
      <c r="C22" s="73">
        <f>C23</f>
        <v>63.17</v>
      </c>
      <c r="D22" s="73">
        <f>D23</f>
        <v>63.17</v>
      </c>
      <c r="E22" s="76"/>
      <c r="F22" s="71"/>
      <c r="G22" s="71"/>
      <c r="H22" s="71"/>
    </row>
    <row r="23" spans="1:8" s="45" customFormat="1" ht="21" customHeight="1">
      <c r="A23" s="54" t="s">
        <v>73</v>
      </c>
      <c r="B23" s="54" t="s">
        <v>74</v>
      </c>
      <c r="C23" s="73">
        <f>SUM(C24:C25)</f>
        <v>63.17</v>
      </c>
      <c r="D23" s="73">
        <f>SUM(D24:D25)</f>
        <v>63.17</v>
      </c>
      <c r="E23" s="76"/>
      <c r="F23" s="71"/>
      <c r="G23" s="71"/>
      <c r="H23" s="71"/>
    </row>
    <row r="24" spans="1:8" s="45" customFormat="1" ht="21" customHeight="1">
      <c r="A24" s="54" t="s">
        <v>75</v>
      </c>
      <c r="B24" s="54" t="s">
        <v>76</v>
      </c>
      <c r="C24" s="73">
        <v>26.47</v>
      </c>
      <c r="D24" s="73">
        <v>26.47</v>
      </c>
      <c r="E24" s="76"/>
      <c r="F24" s="71"/>
      <c r="G24" s="71"/>
      <c r="H24" s="71"/>
    </row>
    <row r="25" spans="1:8" s="45" customFormat="1" ht="21" customHeight="1">
      <c r="A25" s="54" t="s">
        <v>77</v>
      </c>
      <c r="B25" s="54" t="s">
        <v>78</v>
      </c>
      <c r="C25" s="84">
        <v>36.700000000000003</v>
      </c>
      <c r="D25" s="84">
        <v>36.700000000000003</v>
      </c>
      <c r="E25" s="84"/>
      <c r="F25" s="71"/>
      <c r="G25" s="71"/>
      <c r="H25" s="71"/>
    </row>
    <row r="26" spans="1:8" s="45" customFormat="1" ht="21" customHeight="1">
      <c r="A26" s="54" t="s">
        <v>79</v>
      </c>
      <c r="B26" s="54" t="s">
        <v>80</v>
      </c>
      <c r="C26" s="84">
        <v>544.29999999999995</v>
      </c>
      <c r="D26" s="84"/>
      <c r="E26" s="84">
        <v>544.29999999999995</v>
      </c>
      <c r="F26" s="71"/>
      <c r="G26" s="71"/>
      <c r="H26" s="71"/>
    </row>
    <row r="27" spans="1:8" s="45" customFormat="1" ht="21" customHeight="1">
      <c r="A27" s="54" t="s">
        <v>81</v>
      </c>
      <c r="B27" s="54" t="s">
        <v>82</v>
      </c>
      <c r="C27" s="84">
        <v>9.3000000000000007</v>
      </c>
      <c r="D27" s="84"/>
      <c r="E27" s="84">
        <v>9.3000000000000007</v>
      </c>
      <c r="F27" s="71"/>
      <c r="G27" s="71"/>
      <c r="H27" s="71"/>
    </row>
    <row r="28" spans="1:8" s="45" customFormat="1" ht="21" customHeight="1">
      <c r="A28" s="54" t="s">
        <v>83</v>
      </c>
      <c r="B28" s="54" t="s">
        <v>84</v>
      </c>
      <c r="C28" s="84">
        <v>9.3000000000000007</v>
      </c>
      <c r="D28" s="84"/>
      <c r="E28" s="84">
        <v>9.3000000000000007</v>
      </c>
      <c r="F28" s="71"/>
      <c r="G28" s="71"/>
      <c r="H28" s="71"/>
    </row>
    <row r="29" spans="1:8" s="45" customFormat="1" ht="21" customHeight="1">
      <c r="A29" s="54" t="s">
        <v>85</v>
      </c>
      <c r="B29" s="54" t="s">
        <v>86</v>
      </c>
      <c r="C29" s="80">
        <v>535</v>
      </c>
      <c r="D29" s="80"/>
      <c r="E29" s="80">
        <v>535</v>
      </c>
      <c r="F29" s="71"/>
      <c r="G29" s="71"/>
      <c r="H29" s="71"/>
    </row>
    <row r="30" spans="1:8" s="45" customFormat="1" ht="21" customHeight="1">
      <c r="A30" s="54" t="s">
        <v>87</v>
      </c>
      <c r="B30" s="54" t="s">
        <v>88</v>
      </c>
      <c r="C30" s="80">
        <v>535</v>
      </c>
      <c r="D30" s="80"/>
      <c r="E30" s="80">
        <v>535</v>
      </c>
      <c r="F30" s="71"/>
      <c r="G30" s="71"/>
      <c r="H30" s="71"/>
    </row>
    <row r="31" spans="1:8" s="45" customFormat="1" ht="21" customHeight="1">
      <c r="A31" s="54" t="s">
        <v>89</v>
      </c>
      <c r="B31" s="54" t="s">
        <v>90</v>
      </c>
      <c r="C31" s="73">
        <f>C32+C36+C38+C41+C43+C45+C47</f>
        <v>6166.53</v>
      </c>
      <c r="D31" s="73">
        <f>D32+D36+D38+D41+D43+D45+D47</f>
        <v>1541.06</v>
      </c>
      <c r="E31" s="73">
        <f>E32+E36+E38+E41+E43+E45+E47</f>
        <v>4625.47</v>
      </c>
      <c r="F31" s="71"/>
      <c r="G31" s="71"/>
      <c r="H31" s="71"/>
    </row>
    <row r="32" spans="1:8" s="45" customFormat="1" ht="21" customHeight="1">
      <c r="A32" s="54" t="s">
        <v>91</v>
      </c>
      <c r="B32" s="54" t="s">
        <v>92</v>
      </c>
      <c r="C32" s="73">
        <v>1067.49</v>
      </c>
      <c r="D32" s="73">
        <v>980.91</v>
      </c>
      <c r="E32" s="76">
        <v>86.57</v>
      </c>
      <c r="F32" s="71"/>
      <c r="G32" s="71"/>
      <c r="H32" s="71"/>
    </row>
    <row r="33" spans="1:8" s="45" customFormat="1" ht="21" customHeight="1">
      <c r="A33" s="54" t="s">
        <v>93</v>
      </c>
      <c r="B33" s="54" t="s">
        <v>94</v>
      </c>
      <c r="C33" s="73">
        <v>483.64</v>
      </c>
      <c r="D33" s="73">
        <v>483.64</v>
      </c>
      <c r="E33" s="76"/>
      <c r="F33" s="71"/>
      <c r="G33" s="71"/>
      <c r="H33" s="71"/>
    </row>
    <row r="34" spans="1:8" s="45" customFormat="1" ht="21" customHeight="1">
      <c r="A34" s="54" t="s">
        <v>95</v>
      </c>
      <c r="B34" s="54" t="s">
        <v>96</v>
      </c>
      <c r="C34" s="73">
        <v>249.56</v>
      </c>
      <c r="D34" s="73">
        <v>248.55</v>
      </c>
      <c r="E34" s="80">
        <v>1</v>
      </c>
      <c r="F34" s="71"/>
      <c r="G34" s="71"/>
      <c r="H34" s="71"/>
    </row>
    <row r="35" spans="1:8" s="45" customFormat="1" ht="21" customHeight="1">
      <c r="A35" s="54" t="s">
        <v>97</v>
      </c>
      <c r="B35" s="54" t="s">
        <v>98</v>
      </c>
      <c r="C35" s="73">
        <v>334.29</v>
      </c>
      <c r="D35" s="73">
        <v>248.72</v>
      </c>
      <c r="E35" s="73">
        <v>85.57</v>
      </c>
      <c r="F35" s="71"/>
      <c r="G35" s="71"/>
      <c r="H35" s="71"/>
    </row>
    <row r="36" spans="1:8" s="45" customFormat="1" ht="21" customHeight="1">
      <c r="A36" s="54" t="s">
        <v>99</v>
      </c>
      <c r="B36" s="54" t="s">
        <v>100</v>
      </c>
      <c r="C36" s="73">
        <v>155.29</v>
      </c>
      <c r="D36" s="73"/>
      <c r="E36" s="73">
        <v>155.29</v>
      </c>
      <c r="F36" s="71"/>
      <c r="G36" s="71"/>
      <c r="H36" s="71"/>
    </row>
    <row r="37" spans="1:8" s="45" customFormat="1" ht="21" customHeight="1">
      <c r="A37" s="54" t="s">
        <v>101</v>
      </c>
      <c r="B37" s="54" t="s">
        <v>102</v>
      </c>
      <c r="C37" s="73">
        <v>155.29</v>
      </c>
      <c r="D37" s="73"/>
      <c r="E37" s="73">
        <v>155.29</v>
      </c>
      <c r="F37" s="71"/>
      <c r="G37" s="71"/>
      <c r="H37" s="71"/>
    </row>
    <row r="38" spans="1:8" s="45" customFormat="1" ht="21" customHeight="1">
      <c r="A38" s="54" t="s">
        <v>103</v>
      </c>
      <c r="B38" s="54" t="s">
        <v>104</v>
      </c>
      <c r="C38" s="80">
        <v>380</v>
      </c>
      <c r="D38" s="73">
        <v>16.489999999999998</v>
      </c>
      <c r="E38" s="73">
        <v>363.52</v>
      </c>
      <c r="F38" s="71"/>
      <c r="G38" s="71"/>
      <c r="H38" s="71"/>
    </row>
    <row r="39" spans="1:8" s="45" customFormat="1" ht="21" customHeight="1">
      <c r="A39" s="54" t="s">
        <v>105</v>
      </c>
      <c r="B39" s="54" t="s">
        <v>106</v>
      </c>
      <c r="C39" s="80">
        <v>100</v>
      </c>
      <c r="D39" s="73"/>
      <c r="E39" s="80">
        <v>100</v>
      </c>
      <c r="F39" s="71"/>
      <c r="G39" s="71"/>
      <c r="H39" s="71"/>
    </row>
    <row r="40" spans="1:8" s="45" customFormat="1" ht="21" customHeight="1">
      <c r="A40" s="54" t="s">
        <v>107</v>
      </c>
      <c r="B40" s="54" t="s">
        <v>108</v>
      </c>
      <c r="C40" s="80">
        <v>280</v>
      </c>
      <c r="D40" s="73">
        <v>16.489999999999998</v>
      </c>
      <c r="E40" s="73">
        <v>263.52</v>
      </c>
      <c r="F40" s="71"/>
      <c r="G40" s="71"/>
      <c r="H40" s="71"/>
    </row>
    <row r="41" spans="1:8" s="45" customFormat="1" ht="21" customHeight="1">
      <c r="A41" s="54" t="s">
        <v>109</v>
      </c>
      <c r="B41" s="54" t="s">
        <v>110</v>
      </c>
      <c r="C41" s="73">
        <v>271.24</v>
      </c>
      <c r="D41" s="73">
        <v>244.39</v>
      </c>
      <c r="E41" s="73">
        <v>26.85</v>
      </c>
      <c r="F41" s="71"/>
      <c r="G41" s="71"/>
      <c r="H41" s="71"/>
    </row>
    <row r="42" spans="1:8" s="45" customFormat="1" ht="21" customHeight="1">
      <c r="A42" s="54" t="s">
        <v>111</v>
      </c>
      <c r="B42" s="54" t="s">
        <v>112</v>
      </c>
      <c r="C42" s="73">
        <v>271.24</v>
      </c>
      <c r="D42" s="73">
        <v>244.39</v>
      </c>
      <c r="E42" s="73">
        <v>26.85</v>
      </c>
      <c r="F42" s="71"/>
      <c r="G42" s="71"/>
      <c r="H42" s="71"/>
    </row>
    <row r="43" spans="1:8" s="45" customFormat="1" ht="21" customHeight="1">
      <c r="A43" s="54" t="s">
        <v>113</v>
      </c>
      <c r="B43" s="54" t="s">
        <v>114</v>
      </c>
      <c r="C43" s="73">
        <v>2693.24</v>
      </c>
      <c r="D43" s="73"/>
      <c r="E43" s="73">
        <v>2693.24</v>
      </c>
      <c r="F43" s="71"/>
      <c r="G43" s="71"/>
      <c r="H43" s="71"/>
    </row>
    <row r="44" spans="1:8" s="45" customFormat="1" ht="21" customHeight="1">
      <c r="A44" s="54" t="s">
        <v>115</v>
      </c>
      <c r="B44" s="54" t="s">
        <v>116</v>
      </c>
      <c r="C44" s="73">
        <v>2693.24</v>
      </c>
      <c r="D44" s="73"/>
      <c r="E44" s="73">
        <v>2693.24</v>
      </c>
      <c r="F44" s="71"/>
      <c r="G44" s="71"/>
      <c r="H44" s="71"/>
    </row>
    <row r="45" spans="1:8" s="45" customFormat="1" ht="21" customHeight="1">
      <c r="A45" s="54" t="s">
        <v>117</v>
      </c>
      <c r="B45" s="54" t="s">
        <v>118</v>
      </c>
      <c r="C45" s="80">
        <v>1300</v>
      </c>
      <c r="D45" s="73"/>
      <c r="E45" s="80">
        <v>1300</v>
      </c>
      <c r="F45" s="71"/>
      <c r="G45" s="71"/>
      <c r="H45" s="71"/>
    </row>
    <row r="46" spans="1:8" s="45" customFormat="1" ht="21" customHeight="1">
      <c r="A46" s="54" t="s">
        <v>119</v>
      </c>
      <c r="B46" s="54" t="s">
        <v>120</v>
      </c>
      <c r="C46" s="80">
        <v>1300</v>
      </c>
      <c r="D46" s="73"/>
      <c r="E46" s="80">
        <v>1300</v>
      </c>
      <c r="F46" s="71"/>
      <c r="G46" s="71"/>
      <c r="H46" s="71"/>
    </row>
    <row r="47" spans="1:8" s="45" customFormat="1" ht="21" customHeight="1">
      <c r="A47" s="54" t="s">
        <v>121</v>
      </c>
      <c r="B47" s="54" t="s">
        <v>122</v>
      </c>
      <c r="C47" s="73">
        <v>299.27</v>
      </c>
      <c r="D47" s="73">
        <v>299.27</v>
      </c>
      <c r="E47" s="73"/>
      <c r="F47" s="71"/>
      <c r="G47" s="71"/>
      <c r="H47" s="71"/>
    </row>
    <row r="48" spans="1:8" s="45" customFormat="1" ht="21" customHeight="1">
      <c r="A48" s="54" t="s">
        <v>123</v>
      </c>
      <c r="B48" s="54" t="s">
        <v>124</v>
      </c>
      <c r="C48" s="73">
        <v>299.27</v>
      </c>
      <c r="D48" s="73">
        <v>299.27</v>
      </c>
      <c r="E48" s="73"/>
      <c r="F48" s="71"/>
      <c r="G48" s="71"/>
      <c r="H48" s="71"/>
    </row>
    <row r="49" spans="1:8" s="45" customFormat="1" ht="21" customHeight="1">
      <c r="A49" s="54" t="s">
        <v>125</v>
      </c>
      <c r="B49" s="54" t="s">
        <v>126</v>
      </c>
      <c r="C49" s="73">
        <v>539.76</v>
      </c>
      <c r="D49" s="73"/>
      <c r="E49" s="73">
        <v>539.76</v>
      </c>
      <c r="F49" s="71"/>
      <c r="G49" s="71"/>
      <c r="H49" s="71"/>
    </row>
    <row r="50" spans="1:8" s="45" customFormat="1" ht="21" customHeight="1">
      <c r="A50" s="54" t="s">
        <v>127</v>
      </c>
      <c r="B50" s="54" t="s">
        <v>128</v>
      </c>
      <c r="C50" s="73">
        <v>539.76</v>
      </c>
      <c r="D50" s="73"/>
      <c r="E50" s="73">
        <v>539.76</v>
      </c>
      <c r="F50" s="71"/>
      <c r="G50" s="71"/>
      <c r="H50" s="71"/>
    </row>
    <row r="51" spans="1:8" s="45" customFormat="1" ht="21" customHeight="1">
      <c r="A51" s="54" t="s">
        <v>129</v>
      </c>
      <c r="B51" s="54" t="s">
        <v>130</v>
      </c>
      <c r="C51" s="73">
        <v>539.76</v>
      </c>
      <c r="D51" s="73"/>
      <c r="E51" s="73">
        <v>539.76</v>
      </c>
      <c r="F51" s="71"/>
      <c r="G51" s="71"/>
      <c r="H51" s="71"/>
    </row>
    <row r="52" spans="1:8" s="45" customFormat="1" ht="21" customHeight="1">
      <c r="A52" s="54" t="s">
        <v>131</v>
      </c>
      <c r="B52" s="54" t="s">
        <v>132</v>
      </c>
      <c r="C52" s="73">
        <f>C53+C58+C60</f>
        <v>1106.82</v>
      </c>
      <c r="D52" s="75">
        <f>D53+D58+D60</f>
        <v>650.9</v>
      </c>
      <c r="E52" s="73">
        <f>E53+E58+E60</f>
        <v>455.92</v>
      </c>
      <c r="F52" s="71"/>
      <c r="G52" s="71"/>
      <c r="H52" s="71"/>
    </row>
    <row r="53" spans="1:8" s="45" customFormat="1" ht="21" customHeight="1">
      <c r="A53" s="54" t="s">
        <v>133</v>
      </c>
      <c r="B53" s="54" t="s">
        <v>134</v>
      </c>
      <c r="C53" s="73">
        <f>C54+C55+C56+C57</f>
        <v>455.92</v>
      </c>
      <c r="D53" s="73"/>
      <c r="E53" s="73">
        <f>E54+E55+E56+E57</f>
        <v>455.92</v>
      </c>
      <c r="F53" s="71"/>
      <c r="G53" s="71"/>
      <c r="H53" s="71"/>
    </row>
    <row r="54" spans="1:8" s="45" customFormat="1" ht="21" customHeight="1">
      <c r="A54" s="54" t="s">
        <v>135</v>
      </c>
      <c r="B54" s="54" t="s">
        <v>136</v>
      </c>
      <c r="C54" s="73">
        <f>E54</f>
        <v>223.52</v>
      </c>
      <c r="D54" s="73"/>
      <c r="E54" s="73">
        <v>223.52</v>
      </c>
      <c r="F54" s="71"/>
      <c r="G54" s="71"/>
      <c r="H54" s="71"/>
    </row>
    <row r="55" spans="1:8" s="45" customFormat="1" ht="21" customHeight="1">
      <c r="A55" s="54" t="s">
        <v>137</v>
      </c>
      <c r="B55" s="54" t="s">
        <v>138</v>
      </c>
      <c r="C55" s="73">
        <v>108.01</v>
      </c>
      <c r="D55" s="73"/>
      <c r="E55" s="73">
        <v>108.01</v>
      </c>
      <c r="F55" s="71"/>
      <c r="G55" s="71"/>
      <c r="H55" s="71"/>
    </row>
    <row r="56" spans="1:8" s="45" customFormat="1" ht="21" customHeight="1">
      <c r="A56" s="54" t="s">
        <v>163</v>
      </c>
      <c r="B56" s="54" t="s">
        <v>164</v>
      </c>
      <c r="C56" s="70">
        <v>98.91</v>
      </c>
      <c r="D56" s="70"/>
      <c r="E56" s="70">
        <v>98.91</v>
      </c>
      <c r="F56" s="71"/>
      <c r="G56" s="71"/>
      <c r="H56" s="71"/>
    </row>
    <row r="57" spans="1:8" s="45" customFormat="1" ht="21" customHeight="1">
      <c r="A57" s="54" t="s">
        <v>139</v>
      </c>
      <c r="B57" s="54" t="s">
        <v>140</v>
      </c>
      <c r="C57" s="70">
        <v>25.48</v>
      </c>
      <c r="D57" s="70"/>
      <c r="E57" s="70">
        <v>25.48</v>
      </c>
      <c r="F57" s="71"/>
      <c r="G57" s="71"/>
      <c r="H57" s="71"/>
    </row>
    <row r="58" spans="1:8" s="45" customFormat="1" ht="21" customHeight="1">
      <c r="A58" s="54" t="s">
        <v>141</v>
      </c>
      <c r="B58" s="54" t="s">
        <v>142</v>
      </c>
      <c r="C58" s="70">
        <v>58.16</v>
      </c>
      <c r="D58" s="70">
        <v>58.16</v>
      </c>
      <c r="E58" s="70"/>
      <c r="F58" s="71"/>
      <c r="G58" s="71"/>
      <c r="H58" s="71"/>
    </row>
    <row r="59" spans="1:8" s="45" customFormat="1" ht="21" customHeight="1">
      <c r="A59" s="54" t="s">
        <v>143</v>
      </c>
      <c r="B59" s="54" t="s">
        <v>144</v>
      </c>
      <c r="C59" s="70">
        <v>58.16</v>
      </c>
      <c r="D59" s="70">
        <v>58.16</v>
      </c>
      <c r="E59" s="70"/>
      <c r="F59" s="71"/>
      <c r="G59" s="71"/>
      <c r="H59" s="71"/>
    </row>
    <row r="60" spans="1:8" s="45" customFormat="1" ht="21" customHeight="1">
      <c r="A60" s="54" t="s">
        <v>145</v>
      </c>
      <c r="B60" s="54" t="s">
        <v>146</v>
      </c>
      <c r="C60" s="70">
        <v>592.74</v>
      </c>
      <c r="D60" s="70">
        <v>592.74</v>
      </c>
      <c r="E60" s="70"/>
      <c r="F60" s="71"/>
      <c r="G60" s="71"/>
      <c r="H60" s="71"/>
    </row>
    <row r="61" spans="1:8" s="45" customFormat="1" ht="21" customHeight="1">
      <c r="A61" s="54" t="s">
        <v>147</v>
      </c>
      <c r="B61" s="54" t="s">
        <v>148</v>
      </c>
      <c r="C61" s="70">
        <v>592.74</v>
      </c>
      <c r="D61" s="70">
        <v>592.74</v>
      </c>
      <c r="E61" s="70"/>
      <c r="F61" s="71"/>
      <c r="G61" s="71"/>
      <c r="H61" s="71"/>
    </row>
    <row r="62" spans="1:8" s="45" customFormat="1" ht="21" customHeight="1">
      <c r="A62" s="54" t="s">
        <v>149</v>
      </c>
      <c r="B62" s="54" t="s">
        <v>150</v>
      </c>
      <c r="C62" s="70">
        <v>220.02</v>
      </c>
      <c r="D62" s="70"/>
      <c r="E62" s="70">
        <v>220.02</v>
      </c>
      <c r="F62" s="71"/>
      <c r="G62" s="71"/>
      <c r="H62" s="71"/>
    </row>
    <row r="63" spans="1:8" s="45" customFormat="1" ht="21" customHeight="1">
      <c r="A63" s="54" t="s">
        <v>151</v>
      </c>
      <c r="B63" s="54" t="s">
        <v>152</v>
      </c>
      <c r="C63" s="70">
        <v>220.02</v>
      </c>
      <c r="D63" s="70"/>
      <c r="E63" s="70">
        <v>220.02</v>
      </c>
      <c r="F63" s="71"/>
      <c r="G63" s="71"/>
      <c r="H63" s="71"/>
    </row>
    <row r="64" spans="1:8" s="45" customFormat="1" ht="21" customHeight="1">
      <c r="A64" s="54" t="s">
        <v>153</v>
      </c>
      <c r="B64" s="54" t="s">
        <v>154</v>
      </c>
      <c r="C64" s="70">
        <v>220.02</v>
      </c>
      <c r="D64" s="70"/>
      <c r="E64" s="70">
        <v>220.02</v>
      </c>
      <c r="F64" s="71"/>
      <c r="G64" s="71"/>
      <c r="H64" s="71"/>
    </row>
    <row r="65" spans="1:8" ht="21" customHeight="1">
      <c r="A65" s="30" t="s">
        <v>165</v>
      </c>
      <c r="B65" s="85"/>
      <c r="C65" s="85"/>
      <c r="D65" s="85"/>
      <c r="E65" s="85"/>
      <c r="F65" s="85"/>
      <c r="G65" s="85"/>
      <c r="H65" s="85"/>
    </row>
    <row r="66" spans="1:8" ht="21" customHeight="1">
      <c r="A66" s="59" t="s">
        <v>166</v>
      </c>
    </row>
    <row r="67" spans="1:8" ht="21" customHeight="1"/>
    <row r="68" spans="1:8" ht="21" customHeight="1"/>
    <row r="69" spans="1:8" ht="21" customHeight="1"/>
    <row r="70" spans="1:8" ht="21" customHeight="1"/>
    <row r="71" spans="1:8" ht="21" customHeight="1"/>
    <row r="72" spans="1:8" ht="21" customHeight="1"/>
    <row r="73" spans="1:8" ht="21" customHeight="1"/>
    <row r="74" spans="1:8" ht="21" customHeight="1"/>
    <row r="75" spans="1:8" ht="21" customHeight="1"/>
    <row r="76" spans="1:8" ht="21" customHeight="1"/>
    <row r="77" spans="1:8" ht="21" customHeight="1"/>
    <row r="78" spans="1:8" ht="21" customHeight="1"/>
    <row r="79"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4"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ignoredErrors>
    <ignoredError sqref="C23" formulaRange="1"/>
  </ignoredErrors>
</worksheet>
</file>

<file path=xl/worksheets/sheet4.xml><?xml version="1.0" encoding="utf-8"?>
<worksheet xmlns="http://schemas.openxmlformats.org/spreadsheetml/2006/main" xmlns:r="http://schemas.openxmlformats.org/officeDocument/2006/relationships">
  <dimension ref="A1:G30"/>
  <sheetViews>
    <sheetView workbookViewId="0">
      <selection activeCell="D15" sqref="D15"/>
    </sheetView>
  </sheetViews>
  <sheetFormatPr defaultColWidth="18.6640625" defaultRowHeight="11.25"/>
  <cols>
    <col min="1" max="1" width="36.33203125" style="45" customWidth="1"/>
    <col min="2" max="2" width="18.6640625" style="45" customWidth="1"/>
    <col min="3" max="3" width="34.33203125" style="45" customWidth="1"/>
    <col min="4" max="6" width="18.6640625" style="45" customWidth="1"/>
    <col min="7" max="7" width="11.33203125" style="45" customWidth="1"/>
    <col min="8" max="235" width="9.33203125" style="45" customWidth="1"/>
    <col min="236" max="236" width="36.33203125" style="45" customWidth="1"/>
    <col min="237" max="237" width="6.33203125" style="45" customWidth="1"/>
    <col min="238" max="240" width="18.6640625" style="45" customWidth="1"/>
    <col min="241" max="241" width="34.33203125" style="45" customWidth="1"/>
    <col min="242" max="242" width="6.33203125" style="45" customWidth="1"/>
    <col min="243" max="251" width="18.6640625" style="45" customWidth="1"/>
    <col min="252" max="252" width="34.33203125" style="45" customWidth="1"/>
    <col min="253" max="253" width="7.5" style="45" customWidth="1"/>
    <col min="254" max="16384" width="18.6640625" style="45"/>
  </cols>
  <sheetData>
    <row r="1" spans="1:7" ht="35.25" customHeight="1">
      <c r="A1" s="117" t="s">
        <v>167</v>
      </c>
      <c r="B1" s="118"/>
      <c r="C1" s="118"/>
      <c r="D1" s="118"/>
      <c r="E1" s="118"/>
      <c r="F1" s="118"/>
    </row>
    <row r="2" spans="1:7" ht="14.25" customHeight="1">
      <c r="A2" s="2"/>
      <c r="F2" s="35" t="s">
        <v>168</v>
      </c>
    </row>
    <row r="3" spans="1:7" ht="14.25" customHeight="1">
      <c r="A3" s="120" t="s">
        <v>3</v>
      </c>
      <c r="B3" s="120"/>
      <c r="D3" s="66"/>
      <c r="F3" s="35" t="s">
        <v>4</v>
      </c>
    </row>
    <row r="4" spans="1:7" ht="18.75" customHeight="1">
      <c r="A4" s="134" t="s">
        <v>5</v>
      </c>
      <c r="B4" s="134" t="s">
        <v>34</v>
      </c>
      <c r="C4" s="134" t="s">
        <v>6</v>
      </c>
      <c r="D4" s="134" t="s">
        <v>34</v>
      </c>
      <c r="E4" s="134" t="s">
        <v>34</v>
      </c>
      <c r="F4" s="134" t="s">
        <v>34</v>
      </c>
    </row>
    <row r="5" spans="1:7" ht="18.75" customHeight="1">
      <c r="A5" s="136" t="s">
        <v>169</v>
      </c>
      <c r="B5" s="136" t="s">
        <v>8</v>
      </c>
      <c r="C5" s="136" t="s">
        <v>170</v>
      </c>
      <c r="D5" s="134" t="s">
        <v>8</v>
      </c>
      <c r="E5" s="134" t="s">
        <v>34</v>
      </c>
      <c r="F5" s="134" t="s">
        <v>34</v>
      </c>
    </row>
    <row r="6" spans="1:7" ht="31.5" customHeight="1">
      <c r="A6" s="136" t="s">
        <v>34</v>
      </c>
      <c r="B6" s="136" t="s">
        <v>34</v>
      </c>
      <c r="C6" s="136" t="s">
        <v>34</v>
      </c>
      <c r="D6" s="67" t="s">
        <v>43</v>
      </c>
      <c r="E6" s="68" t="s">
        <v>171</v>
      </c>
      <c r="F6" s="68" t="s">
        <v>172</v>
      </c>
    </row>
    <row r="7" spans="1:7" ht="21" customHeight="1">
      <c r="A7" s="69" t="s">
        <v>173</v>
      </c>
      <c r="B7" s="70">
        <v>7654.89</v>
      </c>
      <c r="C7" s="54" t="s">
        <v>10</v>
      </c>
      <c r="D7" s="70">
        <f>SUM(E7:F7)</f>
        <v>2.0499999999999998</v>
      </c>
      <c r="E7" s="70">
        <v>2.0499999999999998</v>
      </c>
      <c r="F7" s="71"/>
      <c r="G7" s="72"/>
    </row>
    <row r="8" spans="1:7" ht="21" customHeight="1">
      <c r="A8" s="69" t="s">
        <v>174</v>
      </c>
      <c r="B8" s="73">
        <v>4343.24</v>
      </c>
      <c r="C8" s="74" t="s">
        <v>12</v>
      </c>
      <c r="D8" s="75">
        <f t="shared" ref="D8:D14" si="0">SUM(E8:F8)</f>
        <v>237.9</v>
      </c>
      <c r="E8" s="75">
        <v>237.9</v>
      </c>
      <c r="F8" s="76"/>
    </row>
    <row r="9" spans="1:7" ht="21" customHeight="1">
      <c r="A9" s="69" t="s">
        <v>34</v>
      </c>
      <c r="B9" s="76"/>
      <c r="C9" s="74" t="s">
        <v>14</v>
      </c>
      <c r="D9" s="73">
        <f t="shared" si="0"/>
        <v>63.17</v>
      </c>
      <c r="E9" s="73">
        <v>63.17</v>
      </c>
      <c r="F9" s="76"/>
    </row>
    <row r="10" spans="1:7" ht="21" customHeight="1">
      <c r="A10" s="69" t="s">
        <v>34</v>
      </c>
      <c r="B10" s="76"/>
      <c r="C10" s="74" t="s">
        <v>16</v>
      </c>
      <c r="D10" s="75">
        <f t="shared" si="0"/>
        <v>544.29999999999995</v>
      </c>
      <c r="E10" s="75">
        <v>544.29999999999995</v>
      </c>
      <c r="F10" s="76"/>
    </row>
    <row r="11" spans="1:7" ht="21" customHeight="1">
      <c r="A11" s="69" t="s">
        <v>34</v>
      </c>
      <c r="B11" s="76"/>
      <c r="C11" s="74" t="s">
        <v>18</v>
      </c>
      <c r="D11" s="73">
        <f t="shared" si="0"/>
        <v>6166.08</v>
      </c>
      <c r="E11" s="73">
        <v>2172.84</v>
      </c>
      <c r="F11" s="73">
        <v>3993.24</v>
      </c>
    </row>
    <row r="12" spans="1:7" ht="21" customHeight="1">
      <c r="A12" s="69" t="s">
        <v>34</v>
      </c>
      <c r="B12" s="76"/>
      <c r="C12" s="74" t="s">
        <v>20</v>
      </c>
      <c r="D12" s="73">
        <f t="shared" si="0"/>
        <v>539.76</v>
      </c>
      <c r="E12" s="73">
        <v>539.76</v>
      </c>
      <c r="F12" s="76"/>
    </row>
    <row r="13" spans="1:7" ht="21" customHeight="1">
      <c r="A13" s="69"/>
      <c r="B13" s="76"/>
      <c r="C13" s="74" t="s">
        <v>21</v>
      </c>
      <c r="D13" s="73">
        <f t="shared" si="0"/>
        <v>1106.82</v>
      </c>
      <c r="E13" s="76">
        <v>1106.82</v>
      </c>
      <c r="F13" s="76"/>
    </row>
    <row r="14" spans="1:7" ht="21" customHeight="1">
      <c r="A14" s="69"/>
      <c r="B14" s="76"/>
      <c r="C14" s="74" t="s">
        <v>22</v>
      </c>
      <c r="D14" s="73">
        <f t="shared" si="0"/>
        <v>220.02</v>
      </c>
      <c r="E14" s="76">
        <v>220.02</v>
      </c>
      <c r="F14" s="76"/>
    </row>
    <row r="15" spans="1:7" ht="21" customHeight="1">
      <c r="A15" s="77" t="s">
        <v>23</v>
      </c>
      <c r="B15" s="73">
        <f>SUM(B7:B14)</f>
        <v>11998.13</v>
      </c>
      <c r="C15" s="78" t="s">
        <v>24</v>
      </c>
      <c r="D15" s="75">
        <f>SUM(D7:D14)</f>
        <v>8880.1</v>
      </c>
      <c r="E15" s="73">
        <f>SUM(E7:E14)</f>
        <v>4886.8599999999997</v>
      </c>
      <c r="F15" s="73">
        <f>SUM(F7:F14)</f>
        <v>3993.24</v>
      </c>
    </row>
    <row r="16" spans="1:7" ht="21" customHeight="1">
      <c r="A16" s="69" t="s">
        <v>175</v>
      </c>
      <c r="B16" s="73">
        <f>B17</f>
        <v>2151.0700000000002</v>
      </c>
      <c r="C16" s="79" t="s">
        <v>176</v>
      </c>
      <c r="D16" s="75">
        <f>SUM(E16:F16)</f>
        <v>5269.1</v>
      </c>
      <c r="E16" s="75">
        <v>4919.1000000000004</v>
      </c>
      <c r="F16" s="80">
        <v>350</v>
      </c>
    </row>
    <row r="17" spans="1:6" ht="21" customHeight="1">
      <c r="A17" s="69" t="s">
        <v>173</v>
      </c>
      <c r="B17" s="73">
        <v>2151.0700000000002</v>
      </c>
      <c r="C17" s="79"/>
      <c r="D17" s="73"/>
      <c r="E17" s="73"/>
      <c r="F17" s="73"/>
    </row>
    <row r="18" spans="1:6" ht="21" customHeight="1">
      <c r="A18" s="69" t="s">
        <v>174</v>
      </c>
      <c r="B18" s="73"/>
      <c r="C18" s="79"/>
      <c r="D18" s="73"/>
      <c r="E18" s="73"/>
      <c r="F18" s="73"/>
    </row>
    <row r="19" spans="1:6" ht="21" customHeight="1">
      <c r="A19" s="77" t="s">
        <v>177</v>
      </c>
      <c r="B19" s="75">
        <f>B16+B15</f>
        <v>14149.2</v>
      </c>
      <c r="C19" s="78" t="s">
        <v>177</v>
      </c>
      <c r="D19" s="75">
        <f>SUM(D15:D16)</f>
        <v>14149.2</v>
      </c>
      <c r="E19" s="73">
        <f>SUM(E15:E16)</f>
        <v>9805.9599999999991</v>
      </c>
      <c r="F19" s="73">
        <f>SUM(F15:F16)</f>
        <v>4343.24</v>
      </c>
    </row>
    <row r="20" spans="1:6" ht="27" customHeight="1">
      <c r="A20" s="135" t="s">
        <v>178</v>
      </c>
      <c r="B20" s="135"/>
      <c r="C20" s="135"/>
      <c r="D20" s="135"/>
      <c r="E20" s="135"/>
      <c r="F20" s="135"/>
    </row>
    <row r="21" spans="1:6" ht="21" customHeight="1">
      <c r="A21" s="135" t="s">
        <v>31</v>
      </c>
      <c r="B21" s="135"/>
      <c r="C21" s="135"/>
      <c r="D21" s="135"/>
      <c r="E21" s="135"/>
      <c r="F21" s="135"/>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sheetData>
  <mergeCells count="10">
    <mergeCell ref="A20:F20"/>
    <mergeCell ref="A21:F21"/>
    <mergeCell ref="A5:A6"/>
    <mergeCell ref="B5:B6"/>
    <mergeCell ref="C5:C6"/>
    <mergeCell ref="A1:F1"/>
    <mergeCell ref="A3:B3"/>
    <mergeCell ref="A4:B4"/>
    <mergeCell ref="C4:F4"/>
    <mergeCell ref="D5:F5"/>
  </mergeCells>
  <phoneticPr fontId="44"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157"/>
  <sheetViews>
    <sheetView topLeftCell="A16" workbookViewId="0">
      <selection activeCell="F48" sqref="F48"/>
    </sheetView>
  </sheetViews>
  <sheetFormatPr defaultColWidth="7.83203125" defaultRowHeight="15"/>
  <cols>
    <col min="1" max="1" width="13.6640625" style="47" customWidth="1"/>
    <col min="2" max="2" width="50.6640625" style="48" customWidth="1"/>
    <col min="3" max="3" width="20.1640625" style="48" customWidth="1"/>
    <col min="4" max="4" width="16.83203125" style="48" customWidth="1"/>
    <col min="5" max="7" width="14.83203125" style="49" customWidth="1"/>
    <col min="8" max="8" width="18.1640625" style="49" customWidth="1"/>
    <col min="9" max="251" width="10.33203125" style="49" customWidth="1"/>
    <col min="252" max="16384" width="7.83203125" style="49"/>
  </cols>
  <sheetData>
    <row r="1" spans="1:8" ht="30" customHeight="1">
      <c r="A1" s="117" t="s">
        <v>179</v>
      </c>
      <c r="B1" s="118"/>
      <c r="C1" s="118"/>
      <c r="D1" s="118"/>
      <c r="E1" s="118"/>
      <c r="F1" s="118"/>
      <c r="G1" s="118"/>
      <c r="H1" s="118"/>
    </row>
    <row r="2" spans="1:8" s="45" customFormat="1" ht="12.75" customHeight="1">
      <c r="A2" s="2"/>
      <c r="H2" s="35" t="s">
        <v>180</v>
      </c>
    </row>
    <row r="3" spans="1:8" s="45" customFormat="1" ht="12.75" customHeight="1">
      <c r="A3" s="137" t="s">
        <v>3</v>
      </c>
      <c r="B3" s="137"/>
      <c r="C3" s="50"/>
      <c r="D3" s="50"/>
      <c r="H3" s="35" t="s">
        <v>4</v>
      </c>
    </row>
    <row r="4" spans="1:8" ht="30" customHeight="1">
      <c r="A4" s="142" t="s">
        <v>41</v>
      </c>
      <c r="B4" s="142" t="s">
        <v>42</v>
      </c>
      <c r="C4" s="143" t="s">
        <v>27</v>
      </c>
      <c r="D4" s="143" t="s">
        <v>181</v>
      </c>
      <c r="E4" s="138" t="s">
        <v>8</v>
      </c>
      <c r="F4" s="139"/>
      <c r="G4" s="139"/>
      <c r="H4" s="144" t="s">
        <v>28</v>
      </c>
    </row>
    <row r="5" spans="1:8" ht="30" customHeight="1">
      <c r="A5" s="142"/>
      <c r="B5" s="142"/>
      <c r="C5" s="143"/>
      <c r="D5" s="143"/>
      <c r="E5" s="51" t="s">
        <v>29</v>
      </c>
      <c r="F5" s="51" t="s">
        <v>158</v>
      </c>
      <c r="G5" s="51" t="s">
        <v>159</v>
      </c>
      <c r="H5" s="143"/>
    </row>
    <row r="6" spans="1:8" ht="21" customHeight="1">
      <c r="A6" s="140" t="s">
        <v>182</v>
      </c>
      <c r="B6" s="140"/>
      <c r="C6" s="52">
        <f t="shared" ref="C6:H6" si="0">C7+C10+C20+C24+C29+C43+C46+C56</f>
        <v>2151.0700000000002</v>
      </c>
      <c r="D6" s="52">
        <f t="shared" si="0"/>
        <v>7654.89</v>
      </c>
      <c r="E6" s="52">
        <f t="shared" si="0"/>
        <v>4886.8599999999997</v>
      </c>
      <c r="F6" s="52">
        <f t="shared" si="0"/>
        <v>2494.63</v>
      </c>
      <c r="G6" s="52">
        <f t="shared" si="0"/>
        <v>2392.23</v>
      </c>
      <c r="H6" s="53">
        <f t="shared" si="0"/>
        <v>4919.1000000000004</v>
      </c>
    </row>
    <row r="7" spans="1:8" ht="21" customHeight="1">
      <c r="A7" s="54" t="s">
        <v>45</v>
      </c>
      <c r="B7" s="54" t="s">
        <v>46</v>
      </c>
      <c r="C7" s="55"/>
      <c r="D7" s="55">
        <v>2.0499999999999998</v>
      </c>
      <c r="E7" s="55">
        <v>2.0499999999999998</v>
      </c>
      <c r="F7" s="55">
        <v>2.0499999999999998</v>
      </c>
      <c r="G7" s="55"/>
      <c r="H7" s="55"/>
    </row>
    <row r="8" spans="1:8" ht="21" customHeight="1">
      <c r="A8" s="54" t="s">
        <v>47</v>
      </c>
      <c r="B8" s="54" t="s">
        <v>48</v>
      </c>
      <c r="C8" s="55"/>
      <c r="D8" s="55">
        <v>2.0499999999999998</v>
      </c>
      <c r="E8" s="55">
        <v>2.0499999999999998</v>
      </c>
      <c r="F8" s="55">
        <v>2.0499999999999998</v>
      </c>
      <c r="G8" s="55"/>
      <c r="H8" s="55"/>
    </row>
    <row r="9" spans="1:8" ht="21" customHeight="1">
      <c r="A9" s="54" t="s">
        <v>49</v>
      </c>
      <c r="B9" s="54" t="s">
        <v>50</v>
      </c>
      <c r="C9" s="55"/>
      <c r="D9" s="55">
        <v>2.0499999999999998</v>
      </c>
      <c r="E9" s="55">
        <v>2.0499999999999998</v>
      </c>
      <c r="F9" s="55">
        <v>2.0499999999999998</v>
      </c>
      <c r="G9" s="55"/>
      <c r="H9" s="55"/>
    </row>
    <row r="10" spans="1:8" ht="21" customHeight="1">
      <c r="A10" s="54" t="s">
        <v>51</v>
      </c>
      <c r="B10" s="54" t="s">
        <v>52</v>
      </c>
      <c r="C10" s="55"/>
      <c r="D10" s="56">
        <f>D11+D16+D18</f>
        <v>237.9</v>
      </c>
      <c r="E10" s="56">
        <f>E11+E16+E18</f>
        <v>237.9</v>
      </c>
      <c r="F10" s="56">
        <f>F11+F16+F18</f>
        <v>237.9</v>
      </c>
      <c r="G10" s="55"/>
      <c r="H10" s="55"/>
    </row>
    <row r="11" spans="1:8" ht="21" customHeight="1">
      <c r="A11" s="54" t="s">
        <v>53</v>
      </c>
      <c r="B11" s="54" t="s">
        <v>54</v>
      </c>
      <c r="C11" s="55"/>
      <c r="D11" s="55">
        <f>D12+D13+D14+D15</f>
        <v>216.07</v>
      </c>
      <c r="E11" s="55">
        <f>E12+E13+E14+E15</f>
        <v>216.07</v>
      </c>
      <c r="F11" s="55">
        <f>F12+F13+F14+F15</f>
        <v>216.07</v>
      </c>
      <c r="G11" s="55"/>
      <c r="H11" s="55"/>
    </row>
    <row r="12" spans="1:8" ht="21" customHeight="1">
      <c r="A12" s="54" t="s">
        <v>55</v>
      </c>
      <c r="B12" s="54" t="s">
        <v>56</v>
      </c>
      <c r="C12" s="55"/>
      <c r="D12" s="55">
        <v>11.76</v>
      </c>
      <c r="E12" s="55">
        <v>11.76</v>
      </c>
      <c r="F12" s="55">
        <v>11.76</v>
      </c>
      <c r="G12" s="55"/>
      <c r="H12" s="55"/>
    </row>
    <row r="13" spans="1:8" ht="21" customHeight="1">
      <c r="A13" s="54" t="s">
        <v>57</v>
      </c>
      <c r="B13" s="54" t="s">
        <v>58</v>
      </c>
      <c r="C13" s="55"/>
      <c r="D13" s="56">
        <v>94.7</v>
      </c>
      <c r="E13" s="56">
        <v>94.7</v>
      </c>
      <c r="F13" s="56">
        <v>94.7</v>
      </c>
      <c r="G13" s="55"/>
      <c r="H13" s="55"/>
    </row>
    <row r="14" spans="1:8" ht="21" customHeight="1">
      <c r="A14" s="54" t="s">
        <v>59</v>
      </c>
      <c r="B14" s="54" t="s">
        <v>60</v>
      </c>
      <c r="C14" s="55"/>
      <c r="D14" s="56">
        <v>38.700000000000003</v>
      </c>
      <c r="E14" s="56">
        <v>38.700000000000003</v>
      </c>
      <c r="F14" s="56">
        <v>38.700000000000003</v>
      </c>
      <c r="G14" s="55"/>
      <c r="H14" s="55"/>
    </row>
    <row r="15" spans="1:8" ht="21" customHeight="1">
      <c r="A15" s="54" t="s">
        <v>61</v>
      </c>
      <c r="B15" s="54" t="s">
        <v>62</v>
      </c>
      <c r="C15" s="55"/>
      <c r="D15" s="55">
        <v>70.91</v>
      </c>
      <c r="E15" s="55">
        <v>70.91</v>
      </c>
      <c r="F15" s="55">
        <v>70.91</v>
      </c>
      <c r="G15" s="55"/>
      <c r="H15" s="55"/>
    </row>
    <row r="16" spans="1:8" ht="21" customHeight="1">
      <c r="A16" s="54" t="s">
        <v>63</v>
      </c>
      <c r="B16" s="54" t="s">
        <v>64</v>
      </c>
      <c r="C16" s="55"/>
      <c r="D16" s="55">
        <v>17.09</v>
      </c>
      <c r="E16" s="55">
        <v>17.09</v>
      </c>
      <c r="F16" s="55">
        <v>17.09</v>
      </c>
      <c r="G16" s="55"/>
      <c r="H16" s="55"/>
    </row>
    <row r="17" spans="1:8" ht="21" customHeight="1">
      <c r="A17" s="54" t="s">
        <v>65</v>
      </c>
      <c r="B17" s="54" t="s">
        <v>66</v>
      </c>
      <c r="C17" s="55"/>
      <c r="D17" s="55">
        <v>17.09</v>
      </c>
      <c r="E17" s="55">
        <v>17.09</v>
      </c>
      <c r="F17" s="55">
        <v>17.09</v>
      </c>
      <c r="G17" s="55"/>
      <c r="H17" s="55"/>
    </row>
    <row r="18" spans="1:8" ht="21" customHeight="1">
      <c r="A18" s="54" t="s">
        <v>67</v>
      </c>
      <c r="B18" s="54" t="s">
        <v>68</v>
      </c>
      <c r="C18" s="55"/>
      <c r="D18" s="55">
        <v>4.74</v>
      </c>
      <c r="E18" s="55">
        <v>4.74</v>
      </c>
      <c r="F18" s="55">
        <v>4.74</v>
      </c>
      <c r="G18" s="55"/>
      <c r="H18" s="55"/>
    </row>
    <row r="19" spans="1:8" ht="21" customHeight="1">
      <c r="A19" s="54" t="s">
        <v>69</v>
      </c>
      <c r="B19" s="54" t="s">
        <v>70</v>
      </c>
      <c r="C19" s="55"/>
      <c r="D19" s="55">
        <v>4.74</v>
      </c>
      <c r="E19" s="55">
        <v>4.74</v>
      </c>
      <c r="F19" s="55">
        <v>4.74</v>
      </c>
      <c r="G19" s="55"/>
      <c r="H19" s="55"/>
    </row>
    <row r="20" spans="1:8" ht="21" customHeight="1">
      <c r="A20" s="54" t="s">
        <v>71</v>
      </c>
      <c r="B20" s="54" t="s">
        <v>72</v>
      </c>
      <c r="C20" s="55"/>
      <c r="D20" s="55">
        <f>D21</f>
        <v>63.17</v>
      </c>
      <c r="E20" s="55">
        <f>E21</f>
        <v>63.17</v>
      </c>
      <c r="F20" s="55">
        <f>F21</f>
        <v>63.17</v>
      </c>
      <c r="G20" s="55"/>
      <c r="H20" s="55"/>
    </row>
    <row r="21" spans="1:8" ht="21" customHeight="1">
      <c r="A21" s="54" t="s">
        <v>73</v>
      </c>
      <c r="B21" s="54" t="s">
        <v>74</v>
      </c>
      <c r="C21" s="55"/>
      <c r="D21" s="55">
        <f>SUM(D22:D23)</f>
        <v>63.17</v>
      </c>
      <c r="E21" s="55">
        <f>SUM(E22:E23)</f>
        <v>63.17</v>
      </c>
      <c r="F21" s="55">
        <f>SUM(F22:F23)</f>
        <v>63.17</v>
      </c>
      <c r="G21" s="55"/>
      <c r="H21" s="55"/>
    </row>
    <row r="22" spans="1:8" ht="21" customHeight="1">
      <c r="A22" s="54" t="s">
        <v>75</v>
      </c>
      <c r="B22" s="54" t="s">
        <v>76</v>
      </c>
      <c r="C22" s="55"/>
      <c r="D22" s="55">
        <v>26.47</v>
      </c>
      <c r="E22" s="55">
        <v>26.47</v>
      </c>
      <c r="F22" s="55">
        <v>26.47</v>
      </c>
      <c r="G22" s="55"/>
      <c r="H22" s="55"/>
    </row>
    <row r="23" spans="1:8" ht="21" customHeight="1">
      <c r="A23" s="54" t="s">
        <v>77</v>
      </c>
      <c r="B23" s="54" t="s">
        <v>78</v>
      </c>
      <c r="C23" s="55"/>
      <c r="D23" s="56">
        <v>36.700000000000003</v>
      </c>
      <c r="E23" s="56">
        <v>36.700000000000003</v>
      </c>
      <c r="F23" s="56">
        <v>36.700000000000003</v>
      </c>
      <c r="G23" s="56"/>
      <c r="H23" s="55"/>
    </row>
    <row r="24" spans="1:8" ht="21" customHeight="1">
      <c r="A24" s="54" t="s">
        <v>79</v>
      </c>
      <c r="B24" s="54" t="s">
        <v>80</v>
      </c>
      <c r="C24" s="55"/>
      <c r="D24" s="56">
        <v>3509.3</v>
      </c>
      <c r="E24" s="56">
        <v>544.29999999999995</v>
      </c>
      <c r="F24" s="56"/>
      <c r="G24" s="56">
        <v>544.29999999999995</v>
      </c>
      <c r="H24" s="57">
        <v>2965</v>
      </c>
    </row>
    <row r="25" spans="1:8" ht="21" customHeight="1">
      <c r="A25" s="54" t="s">
        <v>81</v>
      </c>
      <c r="B25" s="54" t="s">
        <v>82</v>
      </c>
      <c r="C25" s="55"/>
      <c r="D25" s="56">
        <v>9.3000000000000007</v>
      </c>
      <c r="E25" s="56">
        <v>9.3000000000000007</v>
      </c>
      <c r="F25" s="56"/>
      <c r="G25" s="56">
        <v>9.3000000000000007</v>
      </c>
      <c r="H25" s="57"/>
    </row>
    <row r="26" spans="1:8" ht="21" customHeight="1">
      <c r="A26" s="54" t="s">
        <v>83</v>
      </c>
      <c r="B26" s="54" t="s">
        <v>84</v>
      </c>
      <c r="C26" s="55"/>
      <c r="D26" s="56">
        <v>9.3000000000000007</v>
      </c>
      <c r="E26" s="56">
        <v>9.3000000000000007</v>
      </c>
      <c r="F26" s="56"/>
      <c r="G26" s="56">
        <v>9.3000000000000007</v>
      </c>
      <c r="H26" s="57"/>
    </row>
    <row r="27" spans="1:8" ht="21" customHeight="1">
      <c r="A27" s="54" t="s">
        <v>85</v>
      </c>
      <c r="B27" s="54" t="s">
        <v>86</v>
      </c>
      <c r="C27" s="55"/>
      <c r="D27" s="57">
        <v>3500</v>
      </c>
      <c r="E27" s="57">
        <v>535</v>
      </c>
      <c r="F27" s="57"/>
      <c r="G27" s="57">
        <v>535</v>
      </c>
      <c r="H27" s="57">
        <v>2965</v>
      </c>
    </row>
    <row r="28" spans="1:8" ht="21" customHeight="1">
      <c r="A28" s="54" t="s">
        <v>87</v>
      </c>
      <c r="B28" s="54" t="s">
        <v>88</v>
      </c>
      <c r="C28" s="55"/>
      <c r="D28" s="57">
        <v>3500</v>
      </c>
      <c r="E28" s="57">
        <v>535</v>
      </c>
      <c r="F28" s="57"/>
      <c r="G28" s="57">
        <v>535</v>
      </c>
      <c r="H28" s="57">
        <v>2965</v>
      </c>
    </row>
    <row r="29" spans="1:8" ht="21" customHeight="1">
      <c r="A29" s="54" t="s">
        <v>89</v>
      </c>
      <c r="B29" s="54" t="s">
        <v>90</v>
      </c>
      <c r="C29" s="55">
        <v>1987.06</v>
      </c>
      <c r="D29" s="55">
        <f>D30+D34+D36+D39+D41</f>
        <v>2059.67</v>
      </c>
      <c r="E29" s="55">
        <f>E30+E34+E36+E39+E41</f>
        <v>2172.84</v>
      </c>
      <c r="F29" s="55">
        <f>F30+F34+F36+F39+F41</f>
        <v>1540.61</v>
      </c>
      <c r="G29" s="55">
        <f>G30+G34+G36+G39+G41</f>
        <v>632.23</v>
      </c>
      <c r="H29" s="55">
        <f>H30+H34+H36+H39+H41</f>
        <v>1873.89</v>
      </c>
    </row>
    <row r="30" spans="1:8" ht="21" customHeight="1">
      <c r="A30" s="54" t="s">
        <v>91</v>
      </c>
      <c r="B30" s="54" t="s">
        <v>92</v>
      </c>
      <c r="C30" s="55">
        <v>1865.04</v>
      </c>
      <c r="D30" s="55">
        <f>D31+D32+D33</f>
        <v>980.47</v>
      </c>
      <c r="E30" s="55">
        <f>F30+G30</f>
        <v>1067.04</v>
      </c>
      <c r="F30" s="55">
        <v>980.47</v>
      </c>
      <c r="G30" s="55">
        <v>86.57</v>
      </c>
      <c r="H30" s="55">
        <v>1778.47</v>
      </c>
    </row>
    <row r="31" spans="1:8" ht="21" customHeight="1">
      <c r="A31" s="54" t="s">
        <v>93</v>
      </c>
      <c r="B31" s="54" t="s">
        <v>94</v>
      </c>
      <c r="C31" s="55"/>
      <c r="D31" s="55">
        <v>483.64</v>
      </c>
      <c r="E31" s="55">
        <v>483.64</v>
      </c>
      <c r="F31" s="55">
        <v>483.64</v>
      </c>
      <c r="G31" s="55"/>
      <c r="H31" s="55"/>
    </row>
    <row r="32" spans="1:8" ht="21" customHeight="1">
      <c r="A32" s="54" t="s">
        <v>95</v>
      </c>
      <c r="B32" s="54" t="s">
        <v>96</v>
      </c>
      <c r="C32" s="58">
        <v>1</v>
      </c>
      <c r="D32" s="56">
        <v>248.1</v>
      </c>
      <c r="E32" s="56">
        <v>249.1</v>
      </c>
      <c r="F32" s="56">
        <v>248.1</v>
      </c>
      <c r="G32" s="57">
        <v>1</v>
      </c>
      <c r="H32" s="55"/>
    </row>
    <row r="33" spans="1:8" ht="21" customHeight="1">
      <c r="A33" s="54" t="s">
        <v>97</v>
      </c>
      <c r="B33" s="54" t="s">
        <v>98</v>
      </c>
      <c r="C33" s="55">
        <v>1864.04</v>
      </c>
      <c r="D33" s="55">
        <v>248.73</v>
      </c>
      <c r="E33" s="55">
        <v>334.3</v>
      </c>
      <c r="F33" s="55">
        <v>248.73</v>
      </c>
      <c r="G33" s="55">
        <v>85.57</v>
      </c>
      <c r="H33" s="55">
        <v>1778.47</v>
      </c>
    </row>
    <row r="34" spans="1:8" ht="21" customHeight="1">
      <c r="A34" s="54" t="s">
        <v>99</v>
      </c>
      <c r="B34" s="54" t="s">
        <v>100</v>
      </c>
      <c r="C34" s="55"/>
      <c r="D34" s="55">
        <v>155.29</v>
      </c>
      <c r="E34" s="55">
        <v>155.29</v>
      </c>
      <c r="F34" s="55"/>
      <c r="G34" s="55">
        <v>155.29</v>
      </c>
      <c r="H34" s="55"/>
    </row>
    <row r="35" spans="1:8" ht="21" customHeight="1">
      <c r="A35" s="54" t="s">
        <v>101</v>
      </c>
      <c r="B35" s="54" t="s">
        <v>102</v>
      </c>
      <c r="C35" s="55"/>
      <c r="D35" s="55">
        <v>155.29</v>
      </c>
      <c r="E35" s="55">
        <v>155.29</v>
      </c>
      <c r="F35" s="55"/>
      <c r="G35" s="55">
        <v>155.29</v>
      </c>
      <c r="H35" s="55"/>
    </row>
    <row r="36" spans="1:8" ht="21" customHeight="1">
      <c r="A36" s="54" t="s">
        <v>103</v>
      </c>
      <c r="B36" s="54" t="s">
        <v>104</v>
      </c>
      <c r="C36" s="55"/>
      <c r="D36" s="57">
        <v>380</v>
      </c>
      <c r="E36" s="57">
        <v>380</v>
      </c>
      <c r="F36" s="55">
        <v>16.48</v>
      </c>
      <c r="G36" s="55">
        <v>363.52</v>
      </c>
      <c r="H36" s="55"/>
    </row>
    <row r="37" spans="1:8" ht="21" customHeight="1">
      <c r="A37" s="54" t="s">
        <v>105</v>
      </c>
      <c r="B37" s="54" t="s">
        <v>106</v>
      </c>
      <c r="C37" s="55"/>
      <c r="D37" s="57">
        <v>100</v>
      </c>
      <c r="E37" s="57">
        <v>100</v>
      </c>
      <c r="F37" s="55"/>
      <c r="G37" s="57">
        <v>100</v>
      </c>
      <c r="H37" s="55"/>
    </row>
    <row r="38" spans="1:8" ht="21" customHeight="1">
      <c r="A38" s="54" t="s">
        <v>107</v>
      </c>
      <c r="B38" s="54" t="s">
        <v>108</v>
      </c>
      <c r="C38" s="55"/>
      <c r="D38" s="57">
        <v>280</v>
      </c>
      <c r="E38" s="57">
        <v>280</v>
      </c>
      <c r="F38" s="55">
        <v>16.48</v>
      </c>
      <c r="G38" s="55">
        <v>263.52</v>
      </c>
      <c r="H38" s="55"/>
    </row>
    <row r="39" spans="1:8" ht="21" customHeight="1">
      <c r="A39" s="54" t="s">
        <v>109</v>
      </c>
      <c r="B39" s="54" t="s">
        <v>110</v>
      </c>
      <c r="C39" s="55">
        <v>31.17</v>
      </c>
      <c r="D39" s="55">
        <v>244.64</v>
      </c>
      <c r="E39" s="55">
        <v>271.24</v>
      </c>
      <c r="F39" s="55">
        <v>244.39</v>
      </c>
      <c r="G39" s="55">
        <v>26.85</v>
      </c>
      <c r="H39" s="55">
        <v>4.57</v>
      </c>
    </row>
    <row r="40" spans="1:8" ht="21" customHeight="1">
      <c r="A40" s="54" t="s">
        <v>111</v>
      </c>
      <c r="B40" s="54" t="s">
        <v>112</v>
      </c>
      <c r="C40" s="55">
        <v>31.17</v>
      </c>
      <c r="D40" s="55">
        <v>244.64</v>
      </c>
      <c r="E40" s="55">
        <v>271.24</v>
      </c>
      <c r="F40" s="55">
        <v>244.39</v>
      </c>
      <c r="G40" s="55">
        <v>26.85</v>
      </c>
      <c r="H40" s="55">
        <v>4.57</v>
      </c>
    </row>
    <row r="41" spans="1:8" ht="21" customHeight="1">
      <c r="A41" s="54" t="s">
        <v>121</v>
      </c>
      <c r="B41" s="54" t="s">
        <v>122</v>
      </c>
      <c r="C41" s="55">
        <v>90.85</v>
      </c>
      <c r="D41" s="55">
        <v>299.27</v>
      </c>
      <c r="E41" s="55">
        <v>299.27</v>
      </c>
      <c r="F41" s="55">
        <v>299.27</v>
      </c>
      <c r="G41" s="55"/>
      <c r="H41" s="55">
        <v>90.85</v>
      </c>
    </row>
    <row r="42" spans="1:8" ht="21" customHeight="1">
      <c r="A42" s="54" t="s">
        <v>123</v>
      </c>
      <c r="B42" s="54" t="s">
        <v>124</v>
      </c>
      <c r="C42" s="55">
        <v>90.85</v>
      </c>
      <c r="D42" s="55">
        <v>299.27</v>
      </c>
      <c r="E42" s="55">
        <v>299.27</v>
      </c>
      <c r="F42" s="55">
        <v>299.27</v>
      </c>
      <c r="G42" s="55"/>
      <c r="H42" s="55">
        <v>90.85</v>
      </c>
    </row>
    <row r="43" spans="1:8" ht="21" customHeight="1">
      <c r="A43" s="54" t="s">
        <v>125</v>
      </c>
      <c r="B43" s="54" t="s">
        <v>126</v>
      </c>
      <c r="C43" s="55"/>
      <c r="D43" s="55">
        <v>554.42999999999995</v>
      </c>
      <c r="E43" s="55">
        <v>539.76</v>
      </c>
      <c r="F43" s="55"/>
      <c r="G43" s="55">
        <v>539.76</v>
      </c>
      <c r="H43" s="55">
        <v>14.67</v>
      </c>
    </row>
    <row r="44" spans="1:8" ht="21" customHeight="1">
      <c r="A44" s="54" t="s">
        <v>127</v>
      </c>
      <c r="B44" s="54" t="s">
        <v>128</v>
      </c>
      <c r="C44" s="55"/>
      <c r="D44" s="55">
        <v>554.42999999999995</v>
      </c>
      <c r="E44" s="55">
        <v>539.76</v>
      </c>
      <c r="F44" s="55"/>
      <c r="G44" s="55">
        <v>539.76</v>
      </c>
      <c r="H44" s="55">
        <v>14.67</v>
      </c>
    </row>
    <row r="45" spans="1:8" ht="21" customHeight="1">
      <c r="A45" s="54" t="s">
        <v>129</v>
      </c>
      <c r="B45" s="54" t="s">
        <v>130</v>
      </c>
      <c r="C45" s="55"/>
      <c r="D45" s="55">
        <v>554.42999999999995</v>
      </c>
      <c r="E45" s="55">
        <v>539.76</v>
      </c>
      <c r="F45" s="55"/>
      <c r="G45" s="55">
        <v>539.76</v>
      </c>
      <c r="H45" s="55">
        <v>14.67</v>
      </c>
    </row>
    <row r="46" spans="1:8" ht="21" customHeight="1">
      <c r="A46" s="54" t="s">
        <v>131</v>
      </c>
      <c r="B46" s="54" t="s">
        <v>132</v>
      </c>
      <c r="C46" s="55">
        <v>164.01</v>
      </c>
      <c r="D46" s="55">
        <v>1008.35</v>
      </c>
      <c r="E46" s="55">
        <f>SUM(E47+E52+E54)</f>
        <v>1106.82</v>
      </c>
      <c r="F46" s="56">
        <v>650.9</v>
      </c>
      <c r="G46" s="55">
        <v>455.92</v>
      </c>
      <c r="H46" s="55">
        <v>65.540000000000006</v>
      </c>
    </row>
    <row r="47" spans="1:8" ht="21" customHeight="1">
      <c r="A47" s="54" t="s">
        <v>133</v>
      </c>
      <c r="B47" s="54" t="s">
        <v>134</v>
      </c>
      <c r="C47" s="55">
        <v>164.01</v>
      </c>
      <c r="D47" s="55">
        <v>357.02</v>
      </c>
      <c r="E47" s="55">
        <f>SUM(E48:E51)</f>
        <v>455.92</v>
      </c>
      <c r="F47" s="55"/>
      <c r="G47" s="55">
        <v>455.92</v>
      </c>
      <c r="H47" s="55">
        <v>65.11</v>
      </c>
    </row>
    <row r="48" spans="1:8" ht="21" customHeight="1">
      <c r="A48" s="54" t="s">
        <v>135</v>
      </c>
      <c r="B48" s="54" t="s">
        <v>136</v>
      </c>
      <c r="C48" s="55"/>
      <c r="D48" s="55">
        <v>223.53</v>
      </c>
      <c r="E48" s="55">
        <v>223.52</v>
      </c>
      <c r="F48" s="55"/>
      <c r="G48" s="55">
        <v>223.52</v>
      </c>
      <c r="H48" s="55"/>
    </row>
    <row r="49" spans="1:8" ht="21" customHeight="1">
      <c r="A49" s="54" t="s">
        <v>137</v>
      </c>
      <c r="B49" s="54" t="s">
        <v>138</v>
      </c>
      <c r="C49" s="55"/>
      <c r="D49" s="55">
        <v>108.01</v>
      </c>
      <c r="E49" s="55">
        <v>108.01</v>
      </c>
      <c r="F49" s="55"/>
      <c r="G49" s="55">
        <v>108.01</v>
      </c>
      <c r="H49" s="55"/>
    </row>
    <row r="50" spans="1:8" ht="21" customHeight="1">
      <c r="A50" s="54" t="s">
        <v>163</v>
      </c>
      <c r="B50" s="54" t="s">
        <v>164</v>
      </c>
      <c r="C50" s="55">
        <v>164.01</v>
      </c>
      <c r="D50" s="55"/>
      <c r="E50" s="55">
        <v>98.91</v>
      </c>
      <c r="F50" s="55"/>
      <c r="G50" s="55">
        <v>98.91</v>
      </c>
      <c r="H50" s="55">
        <v>65.11</v>
      </c>
    </row>
    <row r="51" spans="1:8" ht="21" customHeight="1">
      <c r="A51" s="54" t="s">
        <v>139</v>
      </c>
      <c r="B51" s="54" t="s">
        <v>140</v>
      </c>
      <c r="C51" s="55"/>
      <c r="D51" s="55">
        <v>25.48</v>
      </c>
      <c r="E51" s="55">
        <v>25.48</v>
      </c>
      <c r="F51" s="55"/>
      <c r="G51" s="55">
        <v>25.48</v>
      </c>
      <c r="H51" s="55"/>
    </row>
    <row r="52" spans="1:8" ht="21" customHeight="1">
      <c r="A52" s="54" t="s">
        <v>141</v>
      </c>
      <c r="B52" s="54" t="s">
        <v>142</v>
      </c>
      <c r="C52" s="55"/>
      <c r="D52" s="55">
        <v>58.16</v>
      </c>
      <c r="E52" s="55">
        <v>58.16</v>
      </c>
      <c r="F52" s="55">
        <v>58.16</v>
      </c>
      <c r="G52" s="55"/>
      <c r="H52" s="55"/>
    </row>
    <row r="53" spans="1:8" ht="21" customHeight="1">
      <c r="A53" s="54" t="s">
        <v>143</v>
      </c>
      <c r="B53" s="54" t="s">
        <v>144</v>
      </c>
      <c r="C53" s="55"/>
      <c r="D53" s="55">
        <v>58.16</v>
      </c>
      <c r="E53" s="55">
        <v>58.16</v>
      </c>
      <c r="F53" s="55">
        <v>58.16</v>
      </c>
      <c r="G53" s="55"/>
      <c r="H53" s="55"/>
    </row>
    <row r="54" spans="1:8" ht="21" customHeight="1">
      <c r="A54" s="54" t="s">
        <v>145</v>
      </c>
      <c r="B54" s="54" t="s">
        <v>146</v>
      </c>
      <c r="C54" s="55"/>
      <c r="D54" s="55">
        <v>593.16999999999996</v>
      </c>
      <c r="E54" s="55">
        <v>592.74</v>
      </c>
      <c r="F54" s="55">
        <v>592.74</v>
      </c>
      <c r="G54" s="55"/>
      <c r="H54" s="55">
        <v>0.43</v>
      </c>
    </row>
    <row r="55" spans="1:8" ht="21" customHeight="1">
      <c r="A55" s="54" t="s">
        <v>147</v>
      </c>
      <c r="B55" s="54" t="s">
        <v>148</v>
      </c>
      <c r="C55" s="55"/>
      <c r="D55" s="55">
        <v>593.16999999999996</v>
      </c>
      <c r="E55" s="55">
        <v>592.74</v>
      </c>
      <c r="F55" s="55">
        <v>592.74</v>
      </c>
      <c r="G55" s="55"/>
      <c r="H55" s="55">
        <v>0.43</v>
      </c>
    </row>
    <row r="56" spans="1:8" ht="21" customHeight="1">
      <c r="A56" s="54" t="s">
        <v>149</v>
      </c>
      <c r="B56" s="54" t="s">
        <v>150</v>
      </c>
      <c r="C56" s="55"/>
      <c r="D56" s="55">
        <v>220.02</v>
      </c>
      <c r="E56" s="55">
        <v>220.02</v>
      </c>
      <c r="F56" s="55"/>
      <c r="G56" s="55">
        <v>220.02</v>
      </c>
      <c r="H56" s="55"/>
    </row>
    <row r="57" spans="1:8" ht="21" customHeight="1">
      <c r="A57" s="54" t="s">
        <v>151</v>
      </c>
      <c r="B57" s="54" t="s">
        <v>152</v>
      </c>
      <c r="C57" s="55"/>
      <c r="D57" s="55">
        <v>220.02</v>
      </c>
      <c r="E57" s="55">
        <v>220.02</v>
      </c>
      <c r="F57" s="55"/>
      <c r="G57" s="55">
        <v>220.02</v>
      </c>
      <c r="H57" s="55"/>
    </row>
    <row r="58" spans="1:8" ht="21" customHeight="1">
      <c r="A58" s="54" t="s">
        <v>153</v>
      </c>
      <c r="B58" s="54" t="s">
        <v>154</v>
      </c>
      <c r="C58" s="55"/>
      <c r="D58" s="55">
        <v>220.02</v>
      </c>
      <c r="E58" s="55">
        <v>220.02</v>
      </c>
      <c r="F58" s="55"/>
      <c r="G58" s="55">
        <v>220.02</v>
      </c>
      <c r="H58" s="55"/>
    </row>
    <row r="59" spans="1:8" s="46" customFormat="1" ht="21" customHeight="1">
      <c r="A59" s="141" t="s">
        <v>183</v>
      </c>
      <c r="B59" s="141"/>
      <c r="C59" s="141"/>
      <c r="D59" s="141"/>
      <c r="E59" s="141"/>
      <c r="F59" s="141"/>
      <c r="G59" s="141"/>
      <c r="H59" s="141"/>
    </row>
    <row r="60" spans="1:8" ht="21" customHeight="1">
      <c r="A60" s="59" t="s">
        <v>166</v>
      </c>
      <c r="B60" s="60"/>
      <c r="C60" s="60"/>
      <c r="D60" s="60"/>
      <c r="E60" s="61"/>
      <c r="F60" s="61"/>
      <c r="G60" s="61"/>
      <c r="H60" s="61"/>
    </row>
    <row r="61" spans="1:8" ht="21" customHeight="1">
      <c r="A61" s="32"/>
      <c r="B61" s="60"/>
      <c r="C61" s="60"/>
      <c r="D61" s="60"/>
      <c r="E61" s="61"/>
      <c r="F61" s="61"/>
      <c r="G61" s="61"/>
      <c r="H61" s="61"/>
    </row>
    <row r="62" spans="1:8" ht="21" customHeight="1">
      <c r="A62" s="32"/>
      <c r="B62" s="60"/>
      <c r="C62" s="60"/>
      <c r="D62" s="60"/>
      <c r="E62" s="61"/>
      <c r="F62" s="61"/>
      <c r="G62" s="61"/>
      <c r="H62" s="61"/>
    </row>
    <row r="63" spans="1:8" ht="21" customHeight="1">
      <c r="A63" s="32"/>
      <c r="B63" s="60"/>
      <c r="C63" s="60"/>
      <c r="D63" s="60"/>
      <c r="E63" s="61"/>
      <c r="F63" s="61"/>
      <c r="G63" s="61"/>
      <c r="H63" s="61"/>
    </row>
    <row r="64" spans="1:8" ht="21" customHeight="1">
      <c r="A64" s="32"/>
      <c r="B64" s="60"/>
      <c r="C64" s="60"/>
      <c r="D64" s="60"/>
      <c r="E64" s="61"/>
      <c r="F64" s="61"/>
      <c r="G64" s="61"/>
      <c r="H64" s="61"/>
    </row>
    <row r="65" spans="1:8" ht="21" customHeight="1">
      <c r="A65" s="32"/>
      <c r="B65" s="60"/>
      <c r="C65" s="60"/>
      <c r="D65" s="60"/>
      <c r="E65" s="61"/>
      <c r="F65" s="61"/>
      <c r="G65" s="61"/>
      <c r="H65" s="61"/>
    </row>
    <row r="66" spans="1:8" ht="21" customHeight="1">
      <c r="A66" s="32"/>
      <c r="B66" s="60"/>
      <c r="C66" s="60"/>
      <c r="D66" s="60"/>
      <c r="E66" s="61"/>
      <c r="F66" s="61"/>
      <c r="G66" s="61"/>
      <c r="H66" s="61"/>
    </row>
    <row r="67" spans="1:8" ht="21" customHeight="1">
      <c r="A67" s="32"/>
      <c r="B67" s="60"/>
      <c r="C67" s="60"/>
      <c r="D67" s="60"/>
      <c r="E67" s="61"/>
      <c r="F67" s="61"/>
      <c r="G67" s="61"/>
      <c r="H67" s="61"/>
    </row>
    <row r="68" spans="1:8" ht="21" customHeight="1">
      <c r="A68" s="32"/>
      <c r="B68" s="60"/>
      <c r="C68" s="60"/>
      <c r="D68" s="60"/>
      <c r="E68" s="61"/>
      <c r="F68" s="61"/>
      <c r="G68" s="61"/>
      <c r="H68" s="61"/>
    </row>
    <row r="69" spans="1:8" ht="21" customHeight="1">
      <c r="A69" s="32"/>
      <c r="B69" s="60"/>
      <c r="C69" s="60"/>
      <c r="D69" s="60"/>
      <c r="E69" s="61"/>
      <c r="F69" s="61"/>
      <c r="G69" s="61"/>
      <c r="H69" s="61"/>
    </row>
    <row r="70" spans="1:8" ht="21" customHeight="1">
      <c r="A70" s="32"/>
      <c r="B70" s="60"/>
      <c r="C70" s="60"/>
      <c r="D70" s="60"/>
      <c r="E70" s="61"/>
      <c r="F70" s="61"/>
      <c r="G70" s="61"/>
      <c r="H70" s="61"/>
    </row>
    <row r="71" spans="1:8" ht="21" customHeight="1">
      <c r="A71" s="62"/>
      <c r="B71" s="63"/>
      <c r="C71" s="63"/>
      <c r="D71" s="63"/>
      <c r="E71" s="64"/>
      <c r="F71" s="64"/>
      <c r="G71" s="64"/>
      <c r="H71" s="64"/>
    </row>
    <row r="72" spans="1:8" ht="21" customHeight="1">
      <c r="A72" s="62"/>
      <c r="B72" s="63"/>
      <c r="C72" s="63"/>
      <c r="D72" s="63"/>
      <c r="E72" s="64"/>
      <c r="F72" s="64"/>
      <c r="G72" s="64"/>
      <c r="H72" s="64"/>
    </row>
    <row r="73" spans="1:8" ht="21" customHeight="1">
      <c r="A73" s="62"/>
      <c r="B73" s="63"/>
      <c r="C73" s="63"/>
      <c r="D73" s="63"/>
      <c r="E73" s="64"/>
      <c r="F73" s="64"/>
      <c r="G73" s="64"/>
      <c r="H73" s="64"/>
    </row>
    <row r="74" spans="1:8" ht="21" customHeight="1">
      <c r="A74" s="62"/>
      <c r="B74" s="63"/>
      <c r="C74" s="63"/>
      <c r="D74" s="63"/>
      <c r="E74" s="64"/>
      <c r="F74" s="64"/>
      <c r="G74" s="64"/>
      <c r="H74" s="64"/>
    </row>
    <row r="75" spans="1:8" ht="21" customHeight="1">
      <c r="A75" s="62"/>
      <c r="B75" s="63"/>
      <c r="C75" s="63"/>
      <c r="D75" s="63"/>
      <c r="E75" s="64"/>
      <c r="F75" s="64"/>
      <c r="G75" s="64"/>
      <c r="H75" s="64"/>
    </row>
    <row r="76" spans="1:8">
      <c r="A76" s="62"/>
      <c r="B76" s="63"/>
      <c r="C76" s="63"/>
      <c r="D76" s="63"/>
      <c r="E76" s="64"/>
      <c r="F76" s="64"/>
      <c r="G76" s="64"/>
      <c r="H76" s="64"/>
    </row>
    <row r="77" spans="1:8">
      <c r="A77" s="62"/>
      <c r="B77" s="63"/>
      <c r="C77" s="63"/>
      <c r="D77" s="63"/>
      <c r="E77" s="64"/>
      <c r="F77" s="64"/>
      <c r="G77" s="64"/>
      <c r="H77" s="64"/>
    </row>
    <row r="78" spans="1:8">
      <c r="A78" s="62"/>
      <c r="B78" s="63"/>
      <c r="C78" s="63"/>
      <c r="D78" s="63"/>
      <c r="E78" s="64"/>
      <c r="F78" s="64"/>
      <c r="G78" s="64"/>
      <c r="H78" s="64"/>
    </row>
    <row r="79" spans="1:8">
      <c r="A79" s="62"/>
      <c r="B79" s="63"/>
      <c r="C79" s="63"/>
      <c r="D79" s="63"/>
      <c r="E79" s="64"/>
      <c r="F79" s="64"/>
      <c r="G79" s="64"/>
      <c r="H79" s="64"/>
    </row>
    <row r="80" spans="1:8">
      <c r="A80" s="62"/>
      <c r="B80" s="63"/>
      <c r="C80" s="63"/>
      <c r="D80" s="63"/>
      <c r="E80" s="64"/>
      <c r="F80" s="64"/>
      <c r="G80" s="64"/>
      <c r="H80" s="64"/>
    </row>
    <row r="81" spans="1:8">
      <c r="A81" s="62"/>
      <c r="B81" s="63"/>
      <c r="C81" s="63"/>
      <c r="D81" s="63"/>
      <c r="E81" s="64"/>
      <c r="F81" s="64"/>
      <c r="G81" s="64"/>
      <c r="H81" s="64"/>
    </row>
    <row r="82" spans="1:8">
      <c r="A82" s="62"/>
      <c r="B82" s="63"/>
      <c r="C82" s="63"/>
      <c r="D82" s="63"/>
      <c r="E82" s="64"/>
      <c r="F82" s="64"/>
      <c r="G82" s="64"/>
      <c r="H82" s="64"/>
    </row>
    <row r="83" spans="1:8">
      <c r="A83" s="62"/>
      <c r="B83" s="63"/>
      <c r="C83" s="63"/>
      <c r="D83" s="63"/>
      <c r="E83" s="64"/>
      <c r="F83" s="64"/>
      <c r="G83" s="64"/>
      <c r="H83" s="64"/>
    </row>
    <row r="84" spans="1:8">
      <c r="A84" s="62"/>
      <c r="B84" s="63"/>
      <c r="C84" s="63"/>
      <c r="D84" s="63"/>
      <c r="E84" s="64"/>
      <c r="F84" s="64"/>
      <c r="G84" s="64"/>
      <c r="H84" s="64"/>
    </row>
    <row r="85" spans="1:8">
      <c r="A85" s="62"/>
      <c r="B85" s="63"/>
      <c r="C85" s="63"/>
      <c r="D85" s="63"/>
      <c r="E85" s="64"/>
      <c r="F85" s="64"/>
      <c r="G85" s="64"/>
      <c r="H85" s="64"/>
    </row>
    <row r="86" spans="1:8">
      <c r="A86" s="62"/>
      <c r="B86" s="63"/>
      <c r="C86" s="63"/>
      <c r="D86" s="63"/>
      <c r="E86" s="64"/>
      <c r="F86" s="64"/>
      <c r="G86" s="64"/>
      <c r="H86" s="64"/>
    </row>
    <row r="87" spans="1:8">
      <c r="A87" s="62"/>
      <c r="B87" s="63"/>
      <c r="C87" s="63"/>
      <c r="D87" s="63"/>
      <c r="E87" s="64"/>
      <c r="F87" s="64"/>
      <c r="G87" s="64"/>
      <c r="H87" s="64"/>
    </row>
    <row r="88" spans="1:8">
      <c r="A88" s="62"/>
      <c r="B88" s="63"/>
      <c r="C88" s="63"/>
      <c r="D88" s="63"/>
      <c r="E88" s="64"/>
      <c r="F88" s="64"/>
      <c r="G88" s="64"/>
      <c r="H88" s="64"/>
    </row>
    <row r="89" spans="1:8">
      <c r="A89" s="62"/>
      <c r="B89" s="63"/>
      <c r="C89" s="63"/>
      <c r="D89" s="63"/>
      <c r="E89" s="64"/>
      <c r="F89" s="64"/>
      <c r="G89" s="64"/>
      <c r="H89" s="64"/>
    </row>
    <row r="90" spans="1:8">
      <c r="A90" s="62"/>
      <c r="B90" s="63"/>
      <c r="C90" s="63"/>
      <c r="D90" s="63"/>
      <c r="E90" s="64"/>
      <c r="F90" s="64"/>
      <c r="G90" s="64"/>
      <c r="H90" s="64"/>
    </row>
    <row r="91" spans="1:8">
      <c r="A91" s="62"/>
      <c r="B91" s="63"/>
      <c r="C91" s="63"/>
      <c r="D91" s="63"/>
      <c r="E91" s="64"/>
      <c r="F91" s="64"/>
      <c r="G91" s="64"/>
      <c r="H91" s="64"/>
    </row>
    <row r="92" spans="1:8">
      <c r="A92" s="62"/>
      <c r="B92" s="63"/>
      <c r="C92" s="63"/>
      <c r="D92" s="63"/>
      <c r="E92" s="64"/>
      <c r="F92" s="64"/>
      <c r="G92" s="64"/>
      <c r="H92" s="64"/>
    </row>
    <row r="93" spans="1:8">
      <c r="A93" s="62"/>
      <c r="B93" s="63"/>
      <c r="C93" s="63"/>
      <c r="D93" s="63"/>
      <c r="E93" s="64"/>
      <c r="F93" s="64"/>
      <c r="G93" s="64"/>
      <c r="H93" s="64"/>
    </row>
    <row r="94" spans="1:8">
      <c r="A94" s="62"/>
      <c r="B94" s="63"/>
      <c r="C94" s="63"/>
      <c r="D94" s="63"/>
      <c r="E94" s="64"/>
      <c r="F94" s="64"/>
      <c r="G94" s="64"/>
      <c r="H94" s="64"/>
    </row>
    <row r="95" spans="1:8">
      <c r="A95" s="62"/>
      <c r="B95" s="63"/>
      <c r="C95" s="63"/>
      <c r="D95" s="63"/>
      <c r="E95" s="65"/>
      <c r="F95" s="65"/>
      <c r="G95" s="65"/>
      <c r="H95" s="65"/>
    </row>
    <row r="96" spans="1:8">
      <c r="A96" s="62"/>
      <c r="B96" s="63"/>
      <c r="C96" s="63"/>
      <c r="D96" s="63"/>
      <c r="E96" s="65"/>
      <c r="F96" s="65"/>
      <c r="G96" s="65"/>
      <c r="H96" s="65"/>
    </row>
    <row r="97" spans="1:8">
      <c r="A97" s="62"/>
      <c r="B97" s="63"/>
      <c r="C97" s="63"/>
      <c r="D97" s="63"/>
      <c r="E97" s="65"/>
      <c r="F97" s="65"/>
      <c r="G97" s="65"/>
      <c r="H97" s="65"/>
    </row>
    <row r="98" spans="1:8">
      <c r="A98" s="62"/>
      <c r="B98" s="63"/>
      <c r="C98" s="63"/>
      <c r="D98" s="63"/>
      <c r="E98" s="65"/>
      <c r="F98" s="65"/>
      <c r="G98" s="65"/>
      <c r="H98" s="65"/>
    </row>
    <row r="99" spans="1:8">
      <c r="A99" s="62"/>
      <c r="B99" s="63"/>
      <c r="C99" s="63"/>
      <c r="D99" s="63"/>
      <c r="E99" s="65"/>
      <c r="F99" s="65"/>
      <c r="G99" s="65"/>
      <c r="H99" s="65"/>
    </row>
    <row r="100" spans="1:8">
      <c r="A100" s="62"/>
      <c r="B100" s="63"/>
      <c r="C100" s="63"/>
      <c r="D100" s="63"/>
      <c r="E100" s="65"/>
      <c r="F100" s="65"/>
      <c r="G100" s="65"/>
      <c r="H100" s="65"/>
    </row>
    <row r="101" spans="1:8">
      <c r="A101" s="62"/>
      <c r="B101" s="63"/>
      <c r="C101" s="63"/>
      <c r="D101" s="63"/>
      <c r="E101" s="65"/>
      <c r="F101" s="65"/>
      <c r="G101" s="65"/>
      <c r="H101" s="65"/>
    </row>
    <row r="102" spans="1:8">
      <c r="A102" s="62"/>
      <c r="B102" s="63"/>
      <c r="C102" s="63"/>
      <c r="D102" s="63"/>
      <c r="E102" s="65"/>
      <c r="F102" s="65"/>
      <c r="G102" s="65"/>
      <c r="H102" s="65"/>
    </row>
    <row r="103" spans="1:8">
      <c r="A103" s="62"/>
      <c r="B103" s="63"/>
      <c r="C103" s="63"/>
      <c r="D103" s="63"/>
      <c r="E103" s="65"/>
      <c r="F103" s="65"/>
      <c r="G103" s="65"/>
      <c r="H103" s="65"/>
    </row>
    <row r="104" spans="1:8">
      <c r="A104" s="62"/>
      <c r="B104" s="63"/>
      <c r="C104" s="63"/>
      <c r="D104" s="63"/>
      <c r="E104" s="65"/>
      <c r="F104" s="65"/>
      <c r="G104" s="65"/>
      <c r="H104" s="65"/>
    </row>
    <row r="105" spans="1:8">
      <c r="A105" s="62"/>
      <c r="B105" s="63"/>
      <c r="C105" s="63"/>
      <c r="D105" s="63"/>
      <c r="E105" s="65"/>
      <c r="F105" s="65"/>
      <c r="G105" s="65"/>
      <c r="H105" s="65"/>
    </row>
    <row r="106" spans="1:8">
      <c r="A106" s="62"/>
      <c r="B106" s="63"/>
      <c r="C106" s="63"/>
      <c r="D106" s="63"/>
      <c r="E106" s="65"/>
      <c r="F106" s="65"/>
      <c r="G106" s="65"/>
      <c r="H106" s="65"/>
    </row>
    <row r="107" spans="1:8">
      <c r="A107" s="62"/>
      <c r="B107" s="63"/>
      <c r="C107" s="63"/>
      <c r="D107" s="63"/>
      <c r="E107" s="65"/>
      <c r="F107" s="65"/>
      <c r="G107" s="65"/>
      <c r="H107" s="65"/>
    </row>
    <row r="108" spans="1:8">
      <c r="A108" s="62"/>
      <c r="B108" s="63"/>
      <c r="C108" s="63"/>
      <c r="D108" s="63"/>
      <c r="E108" s="65"/>
      <c r="F108" s="65"/>
      <c r="G108" s="65"/>
      <c r="H108" s="65"/>
    </row>
    <row r="109" spans="1:8">
      <c r="A109" s="62"/>
      <c r="B109" s="63"/>
      <c r="C109" s="63"/>
      <c r="D109" s="63"/>
      <c r="E109" s="65"/>
      <c r="F109" s="65"/>
      <c r="G109" s="65"/>
      <c r="H109" s="65"/>
    </row>
    <row r="110" spans="1:8">
      <c r="A110" s="62"/>
      <c r="B110" s="63"/>
      <c r="C110" s="63"/>
      <c r="D110" s="63"/>
      <c r="E110" s="65"/>
      <c r="F110" s="65"/>
      <c r="G110" s="65"/>
      <c r="H110" s="65"/>
    </row>
    <row r="111" spans="1:8">
      <c r="A111" s="62"/>
      <c r="B111" s="63"/>
      <c r="C111" s="63"/>
      <c r="D111" s="63"/>
      <c r="E111" s="65"/>
      <c r="F111" s="65"/>
      <c r="G111" s="65"/>
      <c r="H111" s="65"/>
    </row>
    <row r="112" spans="1:8">
      <c r="A112" s="62"/>
      <c r="B112" s="63"/>
      <c r="C112" s="63"/>
      <c r="D112" s="63"/>
      <c r="E112" s="65"/>
      <c r="F112" s="65"/>
      <c r="G112" s="65"/>
      <c r="H112" s="65"/>
    </row>
    <row r="113" spans="1:8">
      <c r="A113" s="62"/>
      <c r="B113" s="63"/>
      <c r="C113" s="63"/>
      <c r="D113" s="63"/>
      <c r="E113" s="65"/>
      <c r="F113" s="65"/>
      <c r="G113" s="65"/>
      <c r="H113" s="65"/>
    </row>
    <row r="114" spans="1:8">
      <c r="A114" s="62"/>
      <c r="B114" s="63"/>
      <c r="C114" s="63"/>
      <c r="D114" s="63"/>
      <c r="E114" s="65"/>
      <c r="F114" s="65"/>
      <c r="G114" s="65"/>
      <c r="H114" s="65"/>
    </row>
    <row r="115" spans="1:8">
      <c r="A115" s="62"/>
      <c r="B115" s="63"/>
      <c r="C115" s="63"/>
      <c r="D115" s="63"/>
      <c r="E115" s="65"/>
      <c r="F115" s="65"/>
      <c r="G115" s="65"/>
      <c r="H115" s="65"/>
    </row>
    <row r="116" spans="1:8">
      <c r="A116" s="62"/>
      <c r="B116" s="63"/>
      <c r="C116" s="63"/>
      <c r="D116" s="63"/>
      <c r="E116" s="65"/>
      <c r="F116" s="65"/>
      <c r="G116" s="65"/>
      <c r="H116" s="65"/>
    </row>
    <row r="117" spans="1:8">
      <c r="A117" s="62"/>
      <c r="B117" s="63"/>
      <c r="C117" s="63"/>
      <c r="D117" s="63"/>
      <c r="E117" s="65"/>
      <c r="F117" s="65"/>
      <c r="G117" s="65"/>
      <c r="H117" s="65"/>
    </row>
    <row r="118" spans="1:8">
      <c r="A118" s="62"/>
      <c r="B118" s="63"/>
      <c r="C118" s="63"/>
      <c r="D118" s="63"/>
      <c r="E118" s="65"/>
      <c r="F118" s="65"/>
      <c r="G118" s="65"/>
      <c r="H118" s="65"/>
    </row>
    <row r="119" spans="1:8">
      <c r="A119" s="62"/>
      <c r="B119" s="63"/>
      <c r="C119" s="63"/>
      <c r="D119" s="63"/>
      <c r="E119" s="65"/>
      <c r="F119" s="65"/>
      <c r="G119" s="65"/>
      <c r="H119" s="65"/>
    </row>
    <row r="120" spans="1:8">
      <c r="A120" s="62"/>
      <c r="B120" s="63"/>
      <c r="C120" s="63"/>
      <c r="D120" s="63"/>
      <c r="E120" s="65"/>
      <c r="F120" s="65"/>
      <c r="G120" s="65"/>
      <c r="H120" s="65"/>
    </row>
    <row r="121" spans="1:8">
      <c r="A121" s="62"/>
      <c r="B121" s="63"/>
      <c r="C121" s="63"/>
      <c r="D121" s="63"/>
      <c r="E121" s="65"/>
      <c r="F121" s="65"/>
      <c r="G121" s="65"/>
      <c r="H121" s="65"/>
    </row>
    <row r="122" spans="1:8">
      <c r="A122" s="62"/>
      <c r="B122" s="63"/>
      <c r="C122" s="63"/>
      <c r="D122" s="63"/>
      <c r="E122" s="65"/>
      <c r="F122" s="65"/>
      <c r="G122" s="65"/>
      <c r="H122" s="65"/>
    </row>
    <row r="123" spans="1:8">
      <c r="A123" s="62"/>
      <c r="B123" s="63"/>
      <c r="C123" s="63"/>
      <c r="D123" s="63"/>
      <c r="E123" s="65"/>
      <c r="F123" s="65"/>
      <c r="G123" s="65"/>
      <c r="H123" s="65"/>
    </row>
    <row r="124" spans="1:8">
      <c r="A124" s="62"/>
      <c r="B124" s="63"/>
      <c r="C124" s="63"/>
      <c r="D124" s="63"/>
      <c r="E124" s="65"/>
      <c r="F124" s="65"/>
      <c r="G124" s="65"/>
      <c r="H124" s="65"/>
    </row>
    <row r="125" spans="1:8">
      <c r="A125" s="62"/>
      <c r="B125" s="63"/>
      <c r="C125" s="63"/>
      <c r="D125" s="63"/>
      <c r="E125" s="65"/>
      <c r="F125" s="65"/>
      <c r="G125" s="65"/>
      <c r="H125" s="65"/>
    </row>
    <row r="126" spans="1:8">
      <c r="A126" s="62"/>
      <c r="B126" s="63"/>
      <c r="C126" s="63"/>
      <c r="D126" s="63"/>
      <c r="E126" s="65"/>
      <c r="F126" s="65"/>
      <c r="G126" s="65"/>
      <c r="H126" s="65"/>
    </row>
    <row r="127" spans="1:8">
      <c r="A127" s="62"/>
      <c r="B127" s="63"/>
      <c r="C127" s="63"/>
      <c r="D127" s="63"/>
      <c r="E127" s="65"/>
      <c r="F127" s="65"/>
      <c r="G127" s="65"/>
      <c r="H127" s="65"/>
    </row>
    <row r="128" spans="1:8">
      <c r="A128" s="62"/>
      <c r="B128" s="63"/>
      <c r="C128" s="63"/>
      <c r="D128" s="63"/>
      <c r="E128" s="65"/>
      <c r="F128" s="65"/>
      <c r="G128" s="65"/>
      <c r="H128" s="65"/>
    </row>
    <row r="129" spans="1:8">
      <c r="A129" s="62"/>
      <c r="B129" s="63"/>
      <c r="C129" s="63"/>
      <c r="D129" s="63"/>
      <c r="E129" s="65"/>
      <c r="F129" s="65"/>
      <c r="G129" s="65"/>
      <c r="H129" s="65"/>
    </row>
    <row r="130" spans="1:8">
      <c r="A130" s="62"/>
      <c r="B130" s="63"/>
      <c r="C130" s="63"/>
      <c r="D130" s="63"/>
      <c r="E130" s="65"/>
      <c r="F130" s="65"/>
      <c r="G130" s="65"/>
      <c r="H130" s="65"/>
    </row>
    <row r="131" spans="1:8">
      <c r="A131" s="62"/>
      <c r="B131" s="63"/>
      <c r="C131" s="63"/>
      <c r="D131" s="63"/>
      <c r="E131" s="65"/>
      <c r="F131" s="65"/>
      <c r="G131" s="65"/>
      <c r="H131" s="65"/>
    </row>
    <row r="132" spans="1:8">
      <c r="A132" s="62"/>
      <c r="B132" s="63"/>
      <c r="C132" s="63"/>
      <c r="D132" s="63"/>
      <c r="E132" s="65"/>
      <c r="F132" s="65"/>
      <c r="G132" s="65"/>
      <c r="H132" s="65"/>
    </row>
    <row r="133" spans="1:8">
      <c r="A133" s="62"/>
      <c r="B133" s="63"/>
      <c r="C133" s="63"/>
      <c r="D133" s="63"/>
      <c r="E133" s="65"/>
      <c r="F133" s="65"/>
      <c r="G133" s="65"/>
      <c r="H133" s="65"/>
    </row>
    <row r="134" spans="1:8">
      <c r="A134" s="62"/>
      <c r="B134" s="63"/>
      <c r="C134" s="63"/>
      <c r="D134" s="63"/>
      <c r="E134" s="65"/>
      <c r="F134" s="65"/>
      <c r="G134" s="65"/>
      <c r="H134" s="65"/>
    </row>
    <row r="135" spans="1:8">
      <c r="A135" s="62"/>
      <c r="B135" s="63"/>
      <c r="C135" s="63"/>
      <c r="D135" s="63"/>
      <c r="E135" s="65"/>
      <c r="F135" s="65"/>
      <c r="G135" s="65"/>
      <c r="H135" s="65"/>
    </row>
    <row r="136" spans="1:8">
      <c r="A136" s="62"/>
      <c r="B136" s="63"/>
      <c r="C136" s="63"/>
      <c r="D136" s="63"/>
      <c r="E136" s="65"/>
      <c r="F136" s="65"/>
      <c r="G136" s="65"/>
      <c r="H136" s="65"/>
    </row>
    <row r="137" spans="1:8">
      <c r="A137" s="62"/>
      <c r="B137" s="63"/>
      <c r="C137" s="63"/>
      <c r="D137" s="63"/>
      <c r="E137" s="65"/>
      <c r="F137" s="65"/>
      <c r="G137" s="65"/>
      <c r="H137" s="65"/>
    </row>
    <row r="138" spans="1:8">
      <c r="A138" s="62"/>
      <c r="B138" s="63"/>
      <c r="C138" s="63"/>
      <c r="D138" s="63"/>
      <c r="E138" s="65"/>
      <c r="F138" s="65"/>
      <c r="G138" s="65"/>
      <c r="H138" s="65"/>
    </row>
    <row r="139" spans="1:8">
      <c r="A139" s="62"/>
      <c r="B139" s="63"/>
      <c r="C139" s="63"/>
      <c r="D139" s="63"/>
      <c r="E139" s="65"/>
      <c r="F139" s="65"/>
      <c r="G139" s="65"/>
      <c r="H139" s="65"/>
    </row>
    <row r="140" spans="1:8">
      <c r="A140" s="62"/>
      <c r="B140" s="63"/>
      <c r="C140" s="63"/>
      <c r="D140" s="63"/>
      <c r="E140" s="65"/>
      <c r="F140" s="65"/>
      <c r="G140" s="65"/>
      <c r="H140" s="65"/>
    </row>
    <row r="141" spans="1:8">
      <c r="A141" s="62"/>
      <c r="B141" s="63"/>
      <c r="C141" s="63"/>
      <c r="D141" s="63"/>
      <c r="E141" s="65"/>
      <c r="F141" s="65"/>
      <c r="G141" s="65"/>
      <c r="H141" s="65"/>
    </row>
    <row r="142" spans="1:8">
      <c r="A142" s="62"/>
      <c r="B142" s="63"/>
      <c r="C142" s="63"/>
      <c r="D142" s="63"/>
      <c r="E142" s="65"/>
      <c r="F142" s="65"/>
      <c r="G142" s="65"/>
      <c r="H142" s="65"/>
    </row>
    <row r="143" spans="1:8">
      <c r="A143" s="62"/>
      <c r="B143" s="63"/>
      <c r="C143" s="63"/>
      <c r="D143" s="63"/>
      <c r="E143" s="65"/>
      <c r="F143" s="65"/>
      <c r="G143" s="65"/>
      <c r="H143" s="65"/>
    </row>
    <row r="144" spans="1:8">
      <c r="A144" s="62"/>
      <c r="B144" s="63"/>
      <c r="C144" s="63"/>
      <c r="D144" s="63"/>
      <c r="E144" s="65"/>
      <c r="F144" s="65"/>
      <c r="G144" s="65"/>
      <c r="H144" s="65"/>
    </row>
    <row r="145" spans="1:8">
      <c r="A145" s="62"/>
      <c r="B145" s="63"/>
      <c r="C145" s="63"/>
      <c r="D145" s="63"/>
      <c r="E145" s="65"/>
      <c r="F145" s="65"/>
      <c r="G145" s="65"/>
      <c r="H145" s="65"/>
    </row>
    <row r="146" spans="1:8">
      <c r="A146" s="62"/>
      <c r="B146" s="63"/>
      <c r="C146" s="63"/>
      <c r="D146" s="63"/>
      <c r="E146" s="65"/>
      <c r="F146" s="65"/>
      <c r="G146" s="65"/>
      <c r="H146" s="65"/>
    </row>
    <row r="147" spans="1:8">
      <c r="A147" s="62"/>
      <c r="B147" s="63"/>
      <c r="C147" s="63"/>
      <c r="D147" s="63"/>
      <c r="E147" s="65"/>
      <c r="F147" s="65"/>
      <c r="G147" s="65"/>
      <c r="H147" s="65"/>
    </row>
    <row r="148" spans="1:8">
      <c r="A148" s="62"/>
      <c r="B148" s="63"/>
      <c r="C148" s="63"/>
      <c r="D148" s="63"/>
      <c r="E148" s="65"/>
      <c r="F148" s="65"/>
      <c r="G148" s="65"/>
      <c r="H148" s="65"/>
    </row>
    <row r="149" spans="1:8">
      <c r="A149" s="62"/>
      <c r="B149" s="63"/>
      <c r="C149" s="63"/>
      <c r="D149" s="63"/>
      <c r="E149" s="65"/>
      <c r="F149" s="65"/>
      <c r="G149" s="65"/>
      <c r="H149" s="65"/>
    </row>
    <row r="150" spans="1:8">
      <c r="A150" s="62"/>
      <c r="B150" s="63"/>
      <c r="C150" s="63"/>
      <c r="D150" s="63"/>
      <c r="E150" s="65"/>
      <c r="F150" s="65"/>
      <c r="G150" s="65"/>
      <c r="H150" s="65"/>
    </row>
    <row r="151" spans="1:8">
      <c r="A151" s="62"/>
      <c r="B151" s="63"/>
      <c r="C151" s="63"/>
      <c r="D151" s="63"/>
      <c r="E151" s="65"/>
      <c r="F151" s="65"/>
      <c r="G151" s="65"/>
      <c r="H151" s="65"/>
    </row>
    <row r="152" spans="1:8">
      <c r="A152" s="62"/>
      <c r="B152" s="63"/>
      <c r="C152" s="63"/>
      <c r="D152" s="63"/>
      <c r="E152" s="65"/>
      <c r="F152" s="65"/>
      <c r="G152" s="65"/>
      <c r="H152" s="65"/>
    </row>
    <row r="153" spans="1:8">
      <c r="A153" s="62"/>
      <c r="B153" s="63"/>
      <c r="C153" s="63"/>
      <c r="D153" s="63"/>
      <c r="E153" s="65"/>
      <c r="F153" s="65"/>
      <c r="G153" s="65"/>
      <c r="H153" s="65"/>
    </row>
    <row r="154" spans="1:8">
      <c r="A154" s="62"/>
      <c r="B154" s="63"/>
      <c r="C154" s="63"/>
      <c r="D154" s="63"/>
      <c r="E154" s="65"/>
      <c r="F154" s="65"/>
      <c r="G154" s="65"/>
      <c r="H154" s="65"/>
    </row>
    <row r="155" spans="1:8">
      <c r="A155" s="62"/>
      <c r="B155" s="63"/>
      <c r="C155" s="63"/>
      <c r="D155" s="63"/>
      <c r="E155" s="65"/>
      <c r="F155" s="65"/>
      <c r="G155" s="65"/>
      <c r="H155" s="65"/>
    </row>
    <row r="156" spans="1:8">
      <c r="A156" s="62"/>
      <c r="B156" s="63"/>
      <c r="C156" s="63"/>
      <c r="D156" s="63"/>
      <c r="E156" s="65"/>
      <c r="F156" s="65"/>
      <c r="G156" s="65"/>
      <c r="H156" s="65"/>
    </row>
    <row r="157" spans="1:8">
      <c r="A157" s="62"/>
      <c r="B157" s="63"/>
      <c r="C157" s="63"/>
      <c r="D157" s="63"/>
      <c r="E157" s="65"/>
      <c r="F157" s="65"/>
      <c r="G157" s="65"/>
      <c r="H157" s="65"/>
    </row>
  </sheetData>
  <mergeCells count="10">
    <mergeCell ref="A1:H1"/>
    <mergeCell ref="A3:B3"/>
    <mergeCell ref="E4:G4"/>
    <mergeCell ref="A6:B6"/>
    <mergeCell ref="A59:H59"/>
    <mergeCell ref="A4:A5"/>
    <mergeCell ref="B4:B5"/>
    <mergeCell ref="C4:C5"/>
    <mergeCell ref="D4:D5"/>
    <mergeCell ref="H4:H5"/>
  </mergeCells>
  <phoneticPr fontId="44" type="noConversion"/>
  <conditionalFormatting sqref="B3:D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ignoredErrors>
    <ignoredError sqref="E47 D21:E21" formulaRange="1"/>
  </ignoredErrors>
</worksheet>
</file>

<file path=xl/worksheets/sheet6.xml><?xml version="1.0" encoding="utf-8"?>
<worksheet xmlns="http://schemas.openxmlformats.org/spreadsheetml/2006/main" xmlns:r="http://schemas.openxmlformats.org/officeDocument/2006/relationships">
  <dimension ref="A1:E89"/>
  <sheetViews>
    <sheetView topLeftCell="A4" workbookViewId="0">
      <selection activeCell="D46" sqref="D46"/>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16384" width="9.1640625" style="1"/>
  </cols>
  <sheetData>
    <row r="1" spans="1:5" ht="24.75" customHeight="1">
      <c r="A1" s="117" t="s">
        <v>184</v>
      </c>
      <c r="B1" s="118"/>
      <c r="C1" s="118"/>
      <c r="D1" s="118"/>
      <c r="E1" s="118"/>
    </row>
    <row r="2" spans="1:5" ht="14.25">
      <c r="A2" s="2"/>
      <c r="B2" s="34"/>
      <c r="C2" s="34"/>
      <c r="D2" s="34"/>
      <c r="E2" s="35" t="s">
        <v>185</v>
      </c>
    </row>
    <row r="3" spans="1:5" ht="14.25">
      <c r="A3" s="120" t="s">
        <v>3</v>
      </c>
      <c r="B3" s="120"/>
      <c r="E3" s="35" t="s">
        <v>4</v>
      </c>
    </row>
    <row r="4" spans="1:5" ht="28.5" customHeight="1">
      <c r="A4" s="145" t="s">
        <v>186</v>
      </c>
      <c r="B4" s="146"/>
      <c r="C4" s="147" t="s">
        <v>187</v>
      </c>
      <c r="D4" s="148"/>
      <c r="E4" s="149"/>
    </row>
    <row r="5" spans="1:5" ht="20.25" customHeight="1">
      <c r="A5" s="36" t="s">
        <v>188</v>
      </c>
      <c r="B5" s="36" t="s">
        <v>189</v>
      </c>
      <c r="C5" s="36" t="s">
        <v>29</v>
      </c>
      <c r="D5" s="36" t="s">
        <v>190</v>
      </c>
      <c r="E5" s="36" t="s">
        <v>191</v>
      </c>
    </row>
    <row r="6" spans="1:5" ht="21" customHeight="1">
      <c r="A6" s="150" t="s">
        <v>29</v>
      </c>
      <c r="B6" s="151"/>
      <c r="C6" s="37">
        <f>SUM(D6:E6)</f>
        <v>2494.63</v>
      </c>
      <c r="D6" s="38">
        <f>D7+D19</f>
        <v>1706.33</v>
      </c>
      <c r="E6" s="39">
        <f>SUM(E26+E47)</f>
        <v>788.3</v>
      </c>
    </row>
    <row r="7" spans="1:5" ht="21" customHeight="1">
      <c r="A7" s="40" t="s">
        <v>192</v>
      </c>
      <c r="B7" s="41" t="s">
        <v>193</v>
      </c>
      <c r="C7" s="38">
        <f>SUM(C8:C18)</f>
        <v>1529.05</v>
      </c>
      <c r="D7" s="38">
        <f>SUM(D8:D18)</f>
        <v>1529.05</v>
      </c>
      <c r="E7" s="38"/>
    </row>
    <row r="8" spans="1:5" ht="21" customHeight="1">
      <c r="A8" s="40" t="s">
        <v>194</v>
      </c>
      <c r="B8" s="41" t="s">
        <v>195</v>
      </c>
      <c r="C8" s="38">
        <f>SUM(D8)</f>
        <v>343.34</v>
      </c>
      <c r="D8" s="37">
        <v>343.34</v>
      </c>
      <c r="E8" s="38"/>
    </row>
    <row r="9" spans="1:5" ht="21" customHeight="1">
      <c r="A9" s="40" t="s">
        <v>196</v>
      </c>
      <c r="B9" s="41" t="s">
        <v>197</v>
      </c>
      <c r="C9" s="38">
        <f>SUM(D9:E9)</f>
        <v>89.12</v>
      </c>
      <c r="D9" s="38">
        <v>89.12</v>
      </c>
      <c r="E9" s="38"/>
    </row>
    <row r="10" spans="1:5" ht="21" customHeight="1">
      <c r="A10" s="40" t="s">
        <v>198</v>
      </c>
      <c r="B10" s="41" t="s">
        <v>199</v>
      </c>
      <c r="C10" s="38">
        <f t="shared" ref="C10:C26" si="0">SUM(D10:E10)</f>
        <v>74.040000000000006</v>
      </c>
      <c r="D10" s="38">
        <v>74.040000000000006</v>
      </c>
      <c r="E10" s="38"/>
    </row>
    <row r="11" spans="1:5" ht="21" customHeight="1">
      <c r="A11" s="40" t="s">
        <v>200</v>
      </c>
      <c r="B11" s="41" t="s">
        <v>201</v>
      </c>
      <c r="C11" s="42">
        <f t="shared" si="0"/>
        <v>509</v>
      </c>
      <c r="D11" s="42">
        <v>509</v>
      </c>
      <c r="E11" s="38"/>
    </row>
    <row r="12" spans="1:5" ht="21" customHeight="1">
      <c r="A12" s="40" t="s">
        <v>202</v>
      </c>
      <c r="B12" s="41" t="s">
        <v>203</v>
      </c>
      <c r="C12" s="38">
        <f t="shared" si="0"/>
        <v>114.48</v>
      </c>
      <c r="D12" s="38">
        <v>114.48</v>
      </c>
      <c r="E12" s="38"/>
    </row>
    <row r="13" spans="1:5" ht="21" customHeight="1">
      <c r="A13" s="40" t="s">
        <v>204</v>
      </c>
      <c r="B13" s="41" t="s">
        <v>205</v>
      </c>
      <c r="C13" s="38">
        <f t="shared" si="0"/>
        <v>48.42</v>
      </c>
      <c r="D13" s="38">
        <v>48.42</v>
      </c>
      <c r="E13" s="38"/>
    </row>
    <row r="14" spans="1:5" ht="21" customHeight="1">
      <c r="A14" s="40" t="s">
        <v>206</v>
      </c>
      <c r="B14" s="41" t="s">
        <v>207</v>
      </c>
      <c r="C14" s="38">
        <f t="shared" si="0"/>
        <v>73.930000000000007</v>
      </c>
      <c r="D14" s="38">
        <v>73.930000000000007</v>
      </c>
      <c r="E14" s="38"/>
    </row>
    <row r="15" spans="1:5" ht="21" customHeight="1">
      <c r="A15" s="40" t="s">
        <v>208</v>
      </c>
      <c r="B15" s="41" t="s">
        <v>209</v>
      </c>
      <c r="C15" s="38">
        <f t="shared" si="0"/>
        <v>53.21</v>
      </c>
      <c r="D15" s="38">
        <v>53.21</v>
      </c>
      <c r="E15" s="38"/>
    </row>
    <row r="16" spans="1:5" ht="21" customHeight="1">
      <c r="A16" s="40" t="s">
        <v>210</v>
      </c>
      <c r="B16" s="41" t="s">
        <v>211</v>
      </c>
      <c r="C16" s="38">
        <f t="shared" si="0"/>
        <v>115.43</v>
      </c>
      <c r="D16" s="38">
        <v>115.43</v>
      </c>
      <c r="E16" s="38"/>
    </row>
    <row r="17" spans="1:5" ht="21" customHeight="1">
      <c r="A17" s="40" t="s">
        <v>212</v>
      </c>
      <c r="B17" s="41" t="s">
        <v>213</v>
      </c>
      <c r="C17" s="38">
        <f t="shared" si="0"/>
        <v>19.45</v>
      </c>
      <c r="D17" s="38">
        <v>19.45</v>
      </c>
      <c r="E17" s="38"/>
    </row>
    <row r="18" spans="1:5" ht="21" customHeight="1">
      <c r="A18" s="40" t="s">
        <v>214</v>
      </c>
      <c r="B18" s="41" t="s">
        <v>215</v>
      </c>
      <c r="C18" s="38">
        <f t="shared" si="0"/>
        <v>88.63</v>
      </c>
      <c r="D18" s="38">
        <v>88.63</v>
      </c>
      <c r="E18" s="38"/>
    </row>
    <row r="19" spans="1:5" ht="21" customHeight="1">
      <c r="A19" s="40" t="s">
        <v>216</v>
      </c>
      <c r="B19" s="41" t="s">
        <v>217</v>
      </c>
      <c r="C19" s="38">
        <f t="shared" si="0"/>
        <v>177.28</v>
      </c>
      <c r="D19" s="38">
        <f>SUM(D20:D25)</f>
        <v>177.28</v>
      </c>
      <c r="E19" s="38"/>
    </row>
    <row r="20" spans="1:5" ht="21" customHeight="1">
      <c r="A20" s="40" t="s">
        <v>218</v>
      </c>
      <c r="B20" s="41" t="s">
        <v>219</v>
      </c>
      <c r="C20" s="38">
        <f t="shared" si="0"/>
        <v>11.18</v>
      </c>
      <c r="D20" s="38">
        <v>11.18</v>
      </c>
      <c r="E20" s="38"/>
    </row>
    <row r="21" spans="1:5" ht="21" customHeight="1">
      <c r="A21" s="40" t="s">
        <v>220</v>
      </c>
      <c r="B21" s="41" t="s">
        <v>221</v>
      </c>
      <c r="C21" s="38">
        <f t="shared" si="0"/>
        <v>17.09</v>
      </c>
      <c r="D21" s="38">
        <v>17.09</v>
      </c>
      <c r="E21" s="38"/>
    </row>
    <row r="22" spans="1:5" ht="21" customHeight="1">
      <c r="A22" s="40" t="s">
        <v>222</v>
      </c>
      <c r="B22" s="41" t="s">
        <v>223</v>
      </c>
      <c r="C22" s="38">
        <f t="shared" si="0"/>
        <v>147.22</v>
      </c>
      <c r="D22" s="38">
        <v>147.22</v>
      </c>
      <c r="E22" s="38"/>
    </row>
    <row r="23" spans="1:5" ht="21" customHeight="1">
      <c r="A23" s="40" t="s">
        <v>224</v>
      </c>
      <c r="B23" s="41" t="s">
        <v>225</v>
      </c>
      <c r="C23" s="39">
        <f t="shared" si="0"/>
        <v>0.2</v>
      </c>
      <c r="D23" s="39">
        <v>0.2</v>
      </c>
      <c r="E23" s="38"/>
    </row>
    <row r="24" spans="1:5" ht="21" customHeight="1">
      <c r="A24" s="40" t="s">
        <v>226</v>
      </c>
      <c r="B24" s="41" t="s">
        <v>227</v>
      </c>
      <c r="C24" s="38">
        <f t="shared" si="0"/>
        <v>0.01</v>
      </c>
      <c r="D24" s="38">
        <v>0.01</v>
      </c>
      <c r="E24" s="38"/>
    </row>
    <row r="25" spans="1:5" ht="21" customHeight="1">
      <c r="A25" s="40" t="s">
        <v>228</v>
      </c>
      <c r="B25" s="41" t="s">
        <v>229</v>
      </c>
      <c r="C25" s="38">
        <f t="shared" si="0"/>
        <v>1.58</v>
      </c>
      <c r="D25" s="38">
        <v>1.58</v>
      </c>
      <c r="E25" s="38"/>
    </row>
    <row r="26" spans="1:5" ht="21" customHeight="1">
      <c r="A26" s="43" t="s">
        <v>230</v>
      </c>
      <c r="B26" s="41" t="s">
        <v>231</v>
      </c>
      <c r="C26" s="39">
        <f t="shared" si="0"/>
        <v>750.2</v>
      </c>
      <c r="D26" s="39"/>
      <c r="E26" s="39">
        <f>SUM(E27:E46)</f>
        <v>750.2</v>
      </c>
    </row>
    <row r="27" spans="1:5" ht="21" customHeight="1">
      <c r="A27" s="43" t="s">
        <v>232</v>
      </c>
      <c r="B27" s="41" t="s">
        <v>233</v>
      </c>
      <c r="C27" s="38">
        <f t="shared" ref="C27:C45" si="1">SUM(D27:E27)</f>
        <v>66.91</v>
      </c>
      <c r="D27" s="38"/>
      <c r="E27" s="38">
        <v>66.91</v>
      </c>
    </row>
    <row r="28" spans="1:5" ht="21" customHeight="1">
      <c r="A28" s="43" t="s">
        <v>234</v>
      </c>
      <c r="B28" s="41" t="s">
        <v>235</v>
      </c>
      <c r="C28" s="38">
        <f t="shared" si="1"/>
        <v>18.03</v>
      </c>
      <c r="D28" s="38"/>
      <c r="E28" s="38">
        <v>18.03</v>
      </c>
    </row>
    <row r="29" spans="1:5" ht="21" customHeight="1">
      <c r="A29" s="43" t="s">
        <v>236</v>
      </c>
      <c r="B29" s="41" t="s">
        <v>237</v>
      </c>
      <c r="C29" s="38">
        <f t="shared" si="1"/>
        <v>6.13</v>
      </c>
      <c r="D29" s="38"/>
      <c r="E29" s="38">
        <v>6.13</v>
      </c>
    </row>
    <row r="30" spans="1:5" ht="21" customHeight="1">
      <c r="A30" s="43" t="s">
        <v>238</v>
      </c>
      <c r="B30" s="41" t="s">
        <v>239</v>
      </c>
      <c r="C30" s="38">
        <f t="shared" si="1"/>
        <v>1.46</v>
      </c>
      <c r="D30" s="38"/>
      <c r="E30" s="38">
        <v>1.46</v>
      </c>
    </row>
    <row r="31" spans="1:5" ht="21" customHeight="1">
      <c r="A31" s="43" t="s">
        <v>240</v>
      </c>
      <c r="B31" s="41" t="s">
        <v>241</v>
      </c>
      <c r="C31" s="38">
        <f t="shared" si="1"/>
        <v>11.55</v>
      </c>
      <c r="D31" s="38"/>
      <c r="E31" s="38">
        <v>11.55</v>
      </c>
    </row>
    <row r="32" spans="1:5" ht="21" customHeight="1">
      <c r="A32" s="43" t="s">
        <v>242</v>
      </c>
      <c r="B32" s="41" t="s">
        <v>243</v>
      </c>
      <c r="C32" s="38">
        <f t="shared" si="1"/>
        <v>35.47</v>
      </c>
      <c r="D32" s="38"/>
      <c r="E32" s="38">
        <v>35.47</v>
      </c>
    </row>
    <row r="33" spans="1:5" ht="21" customHeight="1">
      <c r="A33" s="43" t="s">
        <v>244</v>
      </c>
      <c r="B33" s="41" t="s">
        <v>245</v>
      </c>
      <c r="C33" s="38">
        <f t="shared" si="1"/>
        <v>11.87</v>
      </c>
      <c r="D33" s="38"/>
      <c r="E33" s="38">
        <v>11.87</v>
      </c>
    </row>
    <row r="34" spans="1:5" ht="21" customHeight="1">
      <c r="A34" s="43" t="s">
        <v>246</v>
      </c>
      <c r="B34" s="41" t="s">
        <v>247</v>
      </c>
      <c r="C34" s="38">
        <f t="shared" si="1"/>
        <v>148.16</v>
      </c>
      <c r="D34" s="38"/>
      <c r="E34" s="38">
        <v>148.16</v>
      </c>
    </row>
    <row r="35" spans="1:5" ht="21" customHeight="1">
      <c r="A35" s="43" t="s">
        <v>248</v>
      </c>
      <c r="B35" s="41" t="s">
        <v>249</v>
      </c>
      <c r="C35" s="38">
        <f t="shared" si="1"/>
        <v>63.44</v>
      </c>
      <c r="D35" s="38"/>
      <c r="E35" s="38">
        <v>63.44</v>
      </c>
    </row>
    <row r="36" spans="1:5" ht="21" customHeight="1">
      <c r="A36" s="43" t="s">
        <v>250</v>
      </c>
      <c r="B36" s="41" t="s">
        <v>251</v>
      </c>
      <c r="C36" s="38">
        <f t="shared" si="1"/>
        <v>2.62</v>
      </c>
      <c r="D36" s="38"/>
      <c r="E36" s="38">
        <v>2.62</v>
      </c>
    </row>
    <row r="37" spans="1:5" ht="21" customHeight="1">
      <c r="A37" s="43" t="s">
        <v>252</v>
      </c>
      <c r="B37" s="41" t="s">
        <v>253</v>
      </c>
      <c r="C37" s="38">
        <f t="shared" si="1"/>
        <v>4.66</v>
      </c>
      <c r="D37" s="38"/>
      <c r="E37" s="38">
        <v>4.66</v>
      </c>
    </row>
    <row r="38" spans="1:5" ht="21" customHeight="1">
      <c r="A38" s="43" t="s">
        <v>254</v>
      </c>
      <c r="B38" s="41" t="s">
        <v>255</v>
      </c>
      <c r="C38" s="38">
        <f t="shared" si="1"/>
        <v>11.14</v>
      </c>
      <c r="D38" s="38"/>
      <c r="E38" s="38">
        <v>11.14</v>
      </c>
    </row>
    <row r="39" spans="1:5" ht="21" customHeight="1">
      <c r="A39" s="43" t="s">
        <v>256</v>
      </c>
      <c r="B39" s="41" t="s">
        <v>257</v>
      </c>
      <c r="C39" s="38">
        <f t="shared" si="1"/>
        <v>2.75</v>
      </c>
      <c r="D39" s="38"/>
      <c r="E39" s="38">
        <v>2.75</v>
      </c>
    </row>
    <row r="40" spans="1:5" ht="21" customHeight="1">
      <c r="A40" s="43" t="s">
        <v>258</v>
      </c>
      <c r="B40" s="41" t="s">
        <v>259</v>
      </c>
      <c r="C40" s="38">
        <f t="shared" si="1"/>
        <v>107.69</v>
      </c>
      <c r="D40" s="38"/>
      <c r="E40" s="38">
        <v>107.69</v>
      </c>
    </row>
    <row r="41" spans="1:5" ht="21" customHeight="1">
      <c r="A41" s="43" t="s">
        <v>260</v>
      </c>
      <c r="B41" s="41" t="s">
        <v>261</v>
      </c>
      <c r="C41" s="38">
        <f t="shared" si="1"/>
        <v>34.590000000000003</v>
      </c>
      <c r="D41" s="38"/>
      <c r="E41" s="38">
        <v>34.590000000000003</v>
      </c>
    </row>
    <row r="42" spans="1:5" ht="21" customHeight="1">
      <c r="A42" s="43" t="s">
        <v>262</v>
      </c>
      <c r="B42" s="41" t="s">
        <v>263</v>
      </c>
      <c r="C42" s="38">
        <f t="shared" si="1"/>
        <v>4.82</v>
      </c>
      <c r="D42" s="38"/>
      <c r="E42" s="38">
        <v>4.82</v>
      </c>
    </row>
    <row r="43" spans="1:5" ht="21" customHeight="1">
      <c r="A43" s="43" t="s">
        <v>264</v>
      </c>
      <c r="B43" s="41" t="s">
        <v>265</v>
      </c>
      <c r="C43" s="38">
        <f t="shared" si="1"/>
        <v>14.89</v>
      </c>
      <c r="D43" s="38"/>
      <c r="E43" s="38">
        <v>14.89</v>
      </c>
    </row>
    <row r="44" spans="1:5" ht="21" customHeight="1">
      <c r="A44" s="43" t="s">
        <v>266</v>
      </c>
      <c r="B44" s="41" t="s">
        <v>267</v>
      </c>
      <c r="C44" s="38">
        <f t="shared" si="1"/>
        <v>43.07</v>
      </c>
      <c r="D44" s="38"/>
      <c r="E44" s="38">
        <v>43.07</v>
      </c>
    </row>
    <row r="45" spans="1:5" ht="21" customHeight="1">
      <c r="A45" s="43" t="s">
        <v>268</v>
      </c>
      <c r="B45" s="41" t="s">
        <v>269</v>
      </c>
      <c r="C45" s="38">
        <f t="shared" si="1"/>
        <v>31.78</v>
      </c>
      <c r="D45" s="38"/>
      <c r="E45" s="38">
        <v>31.78</v>
      </c>
    </row>
    <row r="46" spans="1:5" ht="21" customHeight="1">
      <c r="A46" s="43" t="s">
        <v>270</v>
      </c>
      <c r="B46" s="41" t="s">
        <v>271</v>
      </c>
      <c r="C46" s="38">
        <v>129.16999999999999</v>
      </c>
      <c r="D46" s="38"/>
      <c r="E46" s="38">
        <v>129.16999999999999</v>
      </c>
    </row>
    <row r="47" spans="1:5" ht="21" customHeight="1">
      <c r="A47" s="43" t="s">
        <v>272</v>
      </c>
      <c r="B47" s="41" t="s">
        <v>273</v>
      </c>
      <c r="C47" s="39">
        <v>38.1</v>
      </c>
      <c r="D47" s="39"/>
      <c r="E47" s="39">
        <f>E48</f>
        <v>38.1</v>
      </c>
    </row>
    <row r="48" spans="1:5" ht="21" customHeight="1">
      <c r="A48" s="43" t="s">
        <v>274</v>
      </c>
      <c r="B48" s="41" t="s">
        <v>275</v>
      </c>
      <c r="C48" s="39">
        <v>38.1</v>
      </c>
      <c r="D48" s="39"/>
      <c r="E48" s="39">
        <v>38.1</v>
      </c>
    </row>
    <row r="49" spans="1:5" ht="21.75" customHeight="1">
      <c r="A49" s="152" t="s">
        <v>276</v>
      </c>
      <c r="B49" s="152"/>
      <c r="C49" s="152"/>
      <c r="D49" s="152"/>
      <c r="E49" s="152"/>
    </row>
    <row r="50" spans="1:5" ht="12.75" customHeight="1">
      <c r="C50" s="44"/>
      <c r="D50" s="44"/>
      <c r="E50" s="44"/>
    </row>
    <row r="51" spans="1:5" ht="12.75" customHeight="1">
      <c r="C51" s="44"/>
      <c r="D51" s="44"/>
      <c r="E51" s="44"/>
    </row>
    <row r="52" spans="1:5" ht="12.75" customHeight="1">
      <c r="C52" s="44"/>
      <c r="D52" s="44"/>
      <c r="E52" s="44"/>
    </row>
    <row r="53" spans="1:5" ht="12.75" customHeight="1">
      <c r="C53" s="44"/>
      <c r="D53" s="44"/>
      <c r="E53" s="44"/>
    </row>
    <row r="54" spans="1:5" ht="12.75" customHeight="1">
      <c r="C54" s="44"/>
      <c r="D54" s="44"/>
      <c r="E54" s="44"/>
    </row>
    <row r="55" spans="1:5" ht="12.75" customHeight="1">
      <c r="C55" s="44"/>
      <c r="D55" s="44"/>
      <c r="E55" s="44"/>
    </row>
    <row r="56" spans="1:5" ht="12.75" customHeight="1">
      <c r="C56" s="44"/>
      <c r="D56" s="44"/>
      <c r="E56" s="44"/>
    </row>
    <row r="57" spans="1:5" ht="12.75" customHeight="1">
      <c r="C57" s="44"/>
      <c r="D57" s="44"/>
      <c r="E57" s="44"/>
    </row>
    <row r="58" spans="1:5" ht="12.75" customHeight="1">
      <c r="C58" s="44"/>
      <c r="D58" s="44"/>
      <c r="E58" s="44"/>
    </row>
    <row r="59" spans="1:5" ht="12.75" customHeight="1">
      <c r="C59" s="44"/>
      <c r="D59" s="44"/>
      <c r="E59" s="44"/>
    </row>
    <row r="60" spans="1:5" ht="12.75" customHeight="1">
      <c r="C60" s="44"/>
      <c r="D60" s="44"/>
      <c r="E60" s="44"/>
    </row>
    <row r="61" spans="1:5" ht="12.75" customHeight="1">
      <c r="C61" s="44"/>
      <c r="D61" s="44"/>
      <c r="E61" s="44"/>
    </row>
    <row r="62" spans="1:5" ht="12.75" customHeight="1">
      <c r="C62" s="44"/>
      <c r="D62" s="44"/>
      <c r="E62" s="44"/>
    </row>
    <row r="63" spans="1:5" ht="12.75" customHeight="1">
      <c r="C63" s="44"/>
      <c r="D63" s="44"/>
      <c r="E63" s="44"/>
    </row>
    <row r="64" spans="1:5" ht="12.75" customHeight="1">
      <c r="C64" s="44"/>
      <c r="D64" s="44"/>
      <c r="E64" s="44"/>
    </row>
    <row r="65" spans="3:5" ht="12.75" customHeight="1">
      <c r="C65" s="44"/>
      <c r="D65" s="44"/>
      <c r="E65" s="44"/>
    </row>
    <row r="66" spans="3:5" ht="12.75" customHeight="1">
      <c r="C66" s="44"/>
      <c r="D66" s="44"/>
      <c r="E66" s="44"/>
    </row>
    <row r="67" spans="3:5" ht="12.75" customHeight="1">
      <c r="C67" s="44"/>
      <c r="D67" s="44"/>
      <c r="E67" s="44"/>
    </row>
    <row r="68" spans="3:5" ht="12.75" customHeight="1">
      <c r="C68" s="44"/>
      <c r="D68" s="44"/>
      <c r="E68" s="44"/>
    </row>
    <row r="69" spans="3:5" ht="12.75" customHeight="1">
      <c r="C69" s="44"/>
      <c r="D69" s="44"/>
      <c r="E69" s="44"/>
    </row>
    <row r="70" spans="3:5" ht="12.75" customHeight="1">
      <c r="C70" s="44"/>
      <c r="D70" s="44"/>
      <c r="E70" s="44"/>
    </row>
    <row r="71" spans="3:5" ht="12.75" customHeight="1">
      <c r="C71" s="44"/>
      <c r="D71" s="44"/>
      <c r="E71" s="44"/>
    </row>
    <row r="72" spans="3:5" ht="12.75" customHeight="1">
      <c r="C72" s="44"/>
      <c r="D72" s="44"/>
      <c r="E72" s="44"/>
    </row>
    <row r="73" spans="3:5" ht="12.75" customHeight="1">
      <c r="C73" s="44"/>
      <c r="D73" s="44"/>
      <c r="E73" s="44"/>
    </row>
    <row r="74" spans="3:5" ht="12.75" customHeight="1">
      <c r="C74" s="44"/>
      <c r="D74" s="44"/>
      <c r="E74" s="44"/>
    </row>
    <row r="75" spans="3:5" ht="12.75" customHeight="1">
      <c r="C75" s="44"/>
      <c r="D75" s="44"/>
      <c r="E75" s="44"/>
    </row>
    <row r="76" spans="3:5" ht="12.75" customHeight="1">
      <c r="C76" s="44"/>
      <c r="D76" s="44"/>
      <c r="E76" s="44"/>
    </row>
    <row r="77" spans="3:5" ht="12.75" customHeight="1">
      <c r="C77" s="44"/>
      <c r="D77" s="44"/>
      <c r="E77" s="44"/>
    </row>
    <row r="78" spans="3:5" ht="12.75" customHeight="1">
      <c r="C78" s="44"/>
      <c r="D78" s="44"/>
      <c r="E78" s="44"/>
    </row>
    <row r="79" spans="3:5" ht="12.75" customHeight="1">
      <c r="C79" s="44"/>
      <c r="D79" s="44"/>
      <c r="E79" s="44"/>
    </row>
    <row r="80" spans="3:5" ht="12.75" customHeight="1">
      <c r="C80" s="44"/>
      <c r="D80" s="44"/>
      <c r="E80" s="44"/>
    </row>
    <row r="81" spans="3:5" ht="12.75" customHeight="1">
      <c r="C81" s="44"/>
      <c r="D81" s="44"/>
      <c r="E81" s="44"/>
    </row>
    <row r="82" spans="3:5" ht="12.75" customHeight="1">
      <c r="C82" s="44"/>
      <c r="D82" s="44"/>
      <c r="E82" s="44"/>
    </row>
    <row r="83" spans="3:5" ht="12.75" customHeight="1">
      <c r="C83" s="44"/>
      <c r="D83" s="44"/>
      <c r="E83" s="44"/>
    </row>
    <row r="84" spans="3:5" ht="12.75" customHeight="1">
      <c r="C84" s="44"/>
      <c r="D84" s="44"/>
      <c r="E84" s="44"/>
    </row>
    <row r="85" spans="3:5" ht="12.75" customHeight="1">
      <c r="C85" s="44"/>
      <c r="D85" s="44"/>
      <c r="E85" s="44"/>
    </row>
    <row r="86" spans="3:5" ht="12.75" customHeight="1">
      <c r="C86" s="44"/>
      <c r="D86" s="44"/>
      <c r="E86" s="44"/>
    </row>
    <row r="87" spans="3:5" ht="12.75" customHeight="1">
      <c r="C87" s="44"/>
      <c r="D87" s="44"/>
      <c r="E87" s="44"/>
    </row>
    <row r="88" spans="3:5" ht="12.75" customHeight="1">
      <c r="C88" s="44"/>
      <c r="D88" s="44"/>
      <c r="E88" s="44"/>
    </row>
    <row r="89" spans="3:5" ht="12.75" customHeight="1">
      <c r="C89" s="44"/>
      <c r="D89" s="44"/>
      <c r="E89" s="44"/>
    </row>
  </sheetData>
  <mergeCells count="6">
    <mergeCell ref="A49:E49"/>
    <mergeCell ref="A1:E1"/>
    <mergeCell ref="A3:B3"/>
    <mergeCell ref="A4:B4"/>
    <mergeCell ref="C4:E4"/>
    <mergeCell ref="A6:B6"/>
  </mergeCells>
  <phoneticPr fontId="44"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J183"/>
  <sheetViews>
    <sheetView workbookViewId="0">
      <selection activeCell="C8" sqref="C8"/>
    </sheetView>
  </sheetViews>
  <sheetFormatPr defaultColWidth="7.6640625" defaultRowHeight="14.25"/>
  <cols>
    <col min="1" max="1" width="13" style="17" customWidth="1"/>
    <col min="2" max="2" width="74.16406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ustomWidth="1"/>
    <col min="256" max="16384" width="7.6640625" style="18"/>
  </cols>
  <sheetData>
    <row r="1" spans="1:10" ht="25.5">
      <c r="A1" s="117" t="s">
        <v>277</v>
      </c>
      <c r="B1" s="118"/>
      <c r="C1" s="118"/>
      <c r="D1" s="118"/>
      <c r="E1" s="118"/>
      <c r="F1" s="118"/>
      <c r="G1" s="118"/>
      <c r="H1" s="118"/>
    </row>
    <row r="2" spans="1:10" ht="15" customHeight="1">
      <c r="A2" s="2"/>
      <c r="B2" s="20"/>
      <c r="C2" s="20"/>
      <c r="D2" s="20"/>
      <c r="E2" s="20"/>
      <c r="F2" s="21"/>
      <c r="G2" s="4"/>
      <c r="H2" s="4" t="s">
        <v>278</v>
      </c>
    </row>
    <row r="3" spans="1:10" ht="15" customHeight="1">
      <c r="A3" s="120" t="s">
        <v>3</v>
      </c>
      <c r="B3" s="120"/>
      <c r="C3" s="22"/>
      <c r="D3" s="23"/>
      <c r="E3" s="21"/>
      <c r="F3" s="21"/>
      <c r="G3" s="21"/>
      <c r="H3" s="4" t="s">
        <v>4</v>
      </c>
    </row>
    <row r="4" spans="1:10" ht="20.25" customHeight="1">
      <c r="A4" s="155" t="s">
        <v>41</v>
      </c>
      <c r="B4" s="142" t="s">
        <v>42</v>
      </c>
      <c r="C4" s="142" t="s">
        <v>27</v>
      </c>
      <c r="D4" s="153" t="s">
        <v>181</v>
      </c>
      <c r="E4" s="153" t="s">
        <v>279</v>
      </c>
      <c r="F4" s="153"/>
      <c r="G4" s="153"/>
      <c r="H4" s="153" t="s">
        <v>28</v>
      </c>
    </row>
    <row r="5" spans="1:10" ht="20.25" customHeight="1">
      <c r="A5" s="156"/>
      <c r="B5" s="142"/>
      <c r="C5" s="142"/>
      <c r="D5" s="153"/>
      <c r="E5" s="24" t="s">
        <v>29</v>
      </c>
      <c r="F5" s="25" t="s">
        <v>158</v>
      </c>
      <c r="G5" s="24" t="s">
        <v>159</v>
      </c>
      <c r="H5" s="153"/>
    </row>
    <row r="6" spans="1:10" ht="21" customHeight="1">
      <c r="A6" s="154" t="s">
        <v>29</v>
      </c>
      <c r="B6" s="154"/>
      <c r="C6" s="26"/>
      <c r="D6" s="27">
        <f>D7</f>
        <v>4343.24</v>
      </c>
      <c r="E6" s="27">
        <f>E7</f>
        <v>3993.24</v>
      </c>
      <c r="F6" s="27"/>
      <c r="G6" s="27">
        <f>G7</f>
        <v>3993.24</v>
      </c>
      <c r="H6" s="28">
        <f>H7</f>
        <v>350</v>
      </c>
    </row>
    <row r="7" spans="1:10" ht="21" customHeight="1">
      <c r="A7" s="29" t="s">
        <v>89</v>
      </c>
      <c r="B7" s="29" t="s">
        <v>90</v>
      </c>
      <c r="C7" s="26"/>
      <c r="D7" s="27">
        <v>4343.24</v>
      </c>
      <c r="E7" s="27">
        <v>3993.24</v>
      </c>
      <c r="F7" s="27"/>
      <c r="G7" s="27">
        <v>3993.24</v>
      </c>
      <c r="H7" s="26">
        <v>350</v>
      </c>
    </row>
    <row r="8" spans="1:10" ht="21" customHeight="1">
      <c r="A8" s="29" t="s">
        <v>113</v>
      </c>
      <c r="B8" s="29" t="s">
        <v>114</v>
      </c>
      <c r="C8" s="26"/>
      <c r="D8" s="27">
        <v>2943.24</v>
      </c>
      <c r="E8" s="27">
        <v>2693.24</v>
      </c>
      <c r="F8" s="27"/>
      <c r="G8" s="27">
        <v>2693.24</v>
      </c>
      <c r="H8" s="26">
        <v>250</v>
      </c>
    </row>
    <row r="9" spans="1:10" ht="21" customHeight="1">
      <c r="A9" s="29" t="s">
        <v>115</v>
      </c>
      <c r="B9" s="29" t="s">
        <v>116</v>
      </c>
      <c r="C9" s="26"/>
      <c r="D9" s="27">
        <v>2943.24</v>
      </c>
      <c r="E9" s="27">
        <v>2693.24</v>
      </c>
      <c r="F9" s="27"/>
      <c r="G9" s="27">
        <v>2693.24</v>
      </c>
      <c r="H9" s="26">
        <v>250</v>
      </c>
    </row>
    <row r="10" spans="1:10" ht="21" customHeight="1">
      <c r="A10" s="29" t="s">
        <v>117</v>
      </c>
      <c r="B10" s="29" t="s">
        <v>118</v>
      </c>
      <c r="C10" s="26"/>
      <c r="D10" s="28">
        <v>1400</v>
      </c>
      <c r="E10" s="28">
        <v>1300</v>
      </c>
      <c r="F10" s="28"/>
      <c r="G10" s="28">
        <v>1300</v>
      </c>
      <c r="H10" s="26">
        <v>100</v>
      </c>
    </row>
    <row r="11" spans="1:10" ht="21" customHeight="1">
      <c r="A11" s="29" t="s">
        <v>119</v>
      </c>
      <c r="B11" s="29" t="s">
        <v>120</v>
      </c>
      <c r="C11" s="26"/>
      <c r="D11" s="28">
        <v>1400</v>
      </c>
      <c r="E11" s="28">
        <v>1300</v>
      </c>
      <c r="F11" s="28"/>
      <c r="G11" s="28">
        <v>1300</v>
      </c>
      <c r="H11" s="26">
        <v>100</v>
      </c>
    </row>
    <row r="12" spans="1:10" ht="21" customHeight="1">
      <c r="A12" s="30" t="s">
        <v>280</v>
      </c>
      <c r="B12" s="31"/>
      <c r="C12" s="31"/>
      <c r="D12" s="31"/>
      <c r="E12" s="31"/>
      <c r="F12" s="31"/>
      <c r="G12" s="31"/>
      <c r="H12" s="31"/>
    </row>
    <row r="13" spans="1:10" ht="21" customHeight="1">
      <c r="A13" s="32"/>
      <c r="B13" s="31"/>
      <c r="C13" s="31"/>
      <c r="D13" s="31"/>
      <c r="E13" s="31"/>
      <c r="F13" s="31"/>
      <c r="G13" s="31"/>
      <c r="H13" s="31"/>
      <c r="I13" s="33"/>
      <c r="J13" s="33"/>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sheetData>
  <mergeCells count="9">
    <mergeCell ref="A1:H1"/>
    <mergeCell ref="A3:B3"/>
    <mergeCell ref="E4:G4"/>
    <mergeCell ref="A6:B6"/>
    <mergeCell ref="A4:A5"/>
    <mergeCell ref="B4:B5"/>
    <mergeCell ref="C4:C5"/>
    <mergeCell ref="D4:D5"/>
    <mergeCell ref="H4:H5"/>
  </mergeCells>
  <phoneticPr fontId="44" type="noConversion"/>
  <conditionalFormatting sqref="B12:G65518 H3 A1:A2 B3:E4 A6 I1:IU1 B5 H7:H65518 H4:IU4 J2:IU3 G2 I5:IU65518 A7:G11 D5:D6 E5:G5 E6:H6">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E9" sqref="E9"/>
    </sheetView>
  </sheetViews>
  <sheetFormatPr defaultColWidth="9.33203125"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33203125" style="1"/>
  </cols>
  <sheetData>
    <row r="1" spans="1:5" ht="21.75" customHeight="1">
      <c r="A1" s="117" t="s">
        <v>281</v>
      </c>
      <c r="B1" s="118"/>
      <c r="C1" s="118"/>
      <c r="D1" s="118"/>
      <c r="E1" s="118"/>
    </row>
    <row r="2" spans="1:5" ht="15" customHeight="1">
      <c r="A2" s="2"/>
      <c r="B2" s="3"/>
      <c r="C2" s="3"/>
      <c r="D2" s="3"/>
      <c r="E2" s="4" t="s">
        <v>282</v>
      </c>
    </row>
    <row r="3" spans="1:5" ht="13.5">
      <c r="A3" s="5" t="s">
        <v>3</v>
      </c>
      <c r="B3" s="3"/>
      <c r="C3" s="6"/>
      <c r="D3" s="3"/>
      <c r="E3" s="4" t="s">
        <v>4</v>
      </c>
    </row>
    <row r="4" spans="1:5" ht="17.25" customHeight="1">
      <c r="A4" s="7" t="s">
        <v>283</v>
      </c>
      <c r="B4" s="7" t="s">
        <v>284</v>
      </c>
      <c r="C4" s="7" t="s">
        <v>8</v>
      </c>
      <c r="D4" s="7" t="s">
        <v>283</v>
      </c>
      <c r="E4" s="7" t="s">
        <v>8</v>
      </c>
    </row>
    <row r="5" spans="1:5" ht="17.25" customHeight="1">
      <c r="A5" s="8" t="s">
        <v>285</v>
      </c>
      <c r="B5" s="9" t="s">
        <v>286</v>
      </c>
      <c r="C5" s="9" t="s">
        <v>286</v>
      </c>
      <c r="D5" s="8" t="s">
        <v>287</v>
      </c>
      <c r="E5" s="10">
        <v>513.69000000000005</v>
      </c>
    </row>
    <row r="6" spans="1:5" ht="17.25" customHeight="1">
      <c r="A6" s="8" t="s">
        <v>288</v>
      </c>
      <c r="B6" s="11">
        <f>SUM(B7:B8,B11)</f>
        <v>45.55</v>
      </c>
      <c r="C6" s="11">
        <f>SUM(C7:C8,C11)</f>
        <v>17.649999999999999</v>
      </c>
      <c r="D6" s="12" t="s">
        <v>289</v>
      </c>
      <c r="E6" s="10">
        <v>409.67</v>
      </c>
    </row>
    <row r="7" spans="1:5" ht="17.25" customHeight="1">
      <c r="A7" s="12" t="s">
        <v>290</v>
      </c>
      <c r="B7" s="11">
        <v>1.38</v>
      </c>
      <c r="C7" s="11"/>
      <c r="D7" s="12" t="s">
        <v>291</v>
      </c>
      <c r="E7" s="10">
        <v>104.02</v>
      </c>
    </row>
    <row r="8" spans="1:5" ht="17.25" customHeight="1">
      <c r="A8" s="12" t="s">
        <v>292</v>
      </c>
      <c r="B8" s="11">
        <f>SUM(B9:B10)</f>
        <v>31.67</v>
      </c>
      <c r="C8" s="11">
        <f>SUM(C9:C10)</f>
        <v>14.89</v>
      </c>
      <c r="D8" s="8" t="s">
        <v>293</v>
      </c>
      <c r="E8" s="9" t="s">
        <v>294</v>
      </c>
    </row>
    <row r="9" spans="1:5" ht="17.25" customHeight="1">
      <c r="A9" s="12" t="s">
        <v>295</v>
      </c>
      <c r="B9" s="10"/>
      <c r="C9" s="10"/>
      <c r="D9" s="12" t="s">
        <v>296</v>
      </c>
      <c r="E9" s="10">
        <v>7</v>
      </c>
    </row>
    <row r="10" spans="1:5" ht="17.25" customHeight="1">
      <c r="A10" s="12" t="s">
        <v>297</v>
      </c>
      <c r="B10" s="10">
        <v>31.67</v>
      </c>
      <c r="C10" s="10">
        <v>14.89</v>
      </c>
      <c r="D10" s="12" t="s">
        <v>298</v>
      </c>
      <c r="E10" s="13"/>
    </row>
    <row r="11" spans="1:5" ht="17.25" customHeight="1">
      <c r="A11" s="12" t="s">
        <v>299</v>
      </c>
      <c r="B11" s="14">
        <f>B12</f>
        <v>12.5</v>
      </c>
      <c r="C11" s="11">
        <f>C12</f>
        <v>2.76</v>
      </c>
      <c r="D11" s="12" t="s">
        <v>300</v>
      </c>
      <c r="E11" s="10"/>
    </row>
    <row r="12" spans="1:5" ht="17.25" customHeight="1">
      <c r="A12" s="12" t="s">
        <v>301</v>
      </c>
      <c r="B12" s="14">
        <v>12.5</v>
      </c>
      <c r="C12" s="11">
        <v>2.76</v>
      </c>
      <c r="D12" s="12" t="s">
        <v>302</v>
      </c>
      <c r="E12" s="13"/>
    </row>
    <row r="13" spans="1:5" ht="17.25" customHeight="1">
      <c r="A13" s="12" t="s">
        <v>303</v>
      </c>
      <c r="B13" s="10"/>
      <c r="C13" s="10"/>
      <c r="D13" s="12" t="s">
        <v>304</v>
      </c>
      <c r="E13" s="10">
        <v>7</v>
      </c>
    </row>
    <row r="14" spans="1:5" ht="17.25" customHeight="1">
      <c r="A14" s="12" t="s">
        <v>305</v>
      </c>
      <c r="B14" s="10" t="s">
        <v>34</v>
      </c>
      <c r="C14" s="10"/>
      <c r="D14" s="12" t="s">
        <v>306</v>
      </c>
      <c r="E14" s="10" t="s">
        <v>34</v>
      </c>
    </row>
    <row r="15" spans="1:5" ht="17.25" customHeight="1">
      <c r="A15" s="8" t="s">
        <v>307</v>
      </c>
      <c r="B15" s="9" t="s">
        <v>286</v>
      </c>
      <c r="C15" s="9"/>
      <c r="D15" s="12" t="s">
        <v>308</v>
      </c>
      <c r="E15" s="10" t="s">
        <v>34</v>
      </c>
    </row>
    <row r="16" spans="1:5" ht="17.25" customHeight="1">
      <c r="A16" s="12" t="s">
        <v>309</v>
      </c>
      <c r="B16" s="9" t="s">
        <v>286</v>
      </c>
      <c r="C16" s="13"/>
      <c r="D16" s="12" t="s">
        <v>310</v>
      </c>
      <c r="E16" s="10" t="s">
        <v>34</v>
      </c>
    </row>
    <row r="17" spans="1:5" ht="17.25" customHeight="1">
      <c r="A17" s="12" t="s">
        <v>311</v>
      </c>
      <c r="B17" s="9" t="s">
        <v>286</v>
      </c>
      <c r="C17" s="13"/>
      <c r="D17" s="12" t="s">
        <v>312</v>
      </c>
      <c r="E17" s="10" t="s">
        <v>34</v>
      </c>
    </row>
    <row r="18" spans="1:5" ht="17.25" customHeight="1">
      <c r="A18" s="12" t="s">
        <v>313</v>
      </c>
      <c r="B18" s="9" t="s">
        <v>286</v>
      </c>
      <c r="C18" s="10"/>
      <c r="D18" s="15" t="s">
        <v>314</v>
      </c>
      <c r="E18" s="12" t="s">
        <v>294</v>
      </c>
    </row>
    <row r="19" spans="1:5" ht="17.25" customHeight="1">
      <c r="A19" s="12" t="s">
        <v>315</v>
      </c>
      <c r="B19" s="9" t="s">
        <v>286</v>
      </c>
      <c r="C19" s="13"/>
      <c r="D19" s="15" t="s">
        <v>316</v>
      </c>
      <c r="E19" s="12" t="s">
        <v>294</v>
      </c>
    </row>
    <row r="20" spans="1:5" ht="17.25" customHeight="1">
      <c r="A20" s="12" t="s">
        <v>317</v>
      </c>
      <c r="B20" s="9" t="s">
        <v>286</v>
      </c>
      <c r="C20" s="13"/>
      <c r="D20" s="16" t="s">
        <v>318</v>
      </c>
      <c r="E20" s="12" t="s">
        <v>294</v>
      </c>
    </row>
    <row r="21" spans="1:5" ht="17.25" customHeight="1">
      <c r="A21" s="12" t="s">
        <v>319</v>
      </c>
      <c r="B21" s="9" t="s">
        <v>286</v>
      </c>
      <c r="C21" s="10"/>
      <c r="D21" s="15" t="s">
        <v>320</v>
      </c>
      <c r="E21" s="10">
        <v>10.47</v>
      </c>
    </row>
    <row r="22" spans="1:5" ht="17.25" customHeight="1">
      <c r="A22" s="12" t="s">
        <v>321</v>
      </c>
      <c r="B22" s="9" t="s">
        <v>286</v>
      </c>
      <c r="C22" s="13"/>
      <c r="D22" s="15" t="s">
        <v>322</v>
      </c>
      <c r="E22" s="10">
        <v>10.47</v>
      </c>
    </row>
    <row r="23" spans="1:5" ht="17.25" customHeight="1">
      <c r="A23" s="12" t="s">
        <v>323</v>
      </c>
      <c r="B23" s="9" t="s">
        <v>286</v>
      </c>
      <c r="C23" s="10"/>
      <c r="D23" s="15" t="s">
        <v>324</v>
      </c>
      <c r="E23" s="12" t="s">
        <v>34</v>
      </c>
    </row>
    <row r="24" spans="1:5" ht="17.25" customHeight="1">
      <c r="A24" s="12" t="s">
        <v>325</v>
      </c>
      <c r="B24" s="9" t="s">
        <v>286</v>
      </c>
      <c r="C24" s="10"/>
      <c r="D24" s="15" t="s">
        <v>326</v>
      </c>
      <c r="E24" s="12" t="s">
        <v>294</v>
      </c>
    </row>
    <row r="25" spans="1:5" ht="17.25" customHeight="1">
      <c r="A25" s="12" t="s">
        <v>327</v>
      </c>
      <c r="B25" s="9" t="s">
        <v>286</v>
      </c>
      <c r="C25" s="10"/>
      <c r="D25" s="15" t="s">
        <v>328</v>
      </c>
      <c r="E25" s="12" t="s">
        <v>294</v>
      </c>
    </row>
    <row r="26" spans="1:5" ht="17.25" customHeight="1">
      <c r="A26" s="16" t="s">
        <v>329</v>
      </c>
      <c r="B26" s="10">
        <v>7.51</v>
      </c>
      <c r="C26" s="10">
        <v>4.66</v>
      </c>
      <c r="D26" s="15" t="s">
        <v>330</v>
      </c>
      <c r="E26" s="12"/>
    </row>
    <row r="27" spans="1:5" ht="17.25" customHeight="1">
      <c r="A27" s="16" t="s">
        <v>331</v>
      </c>
      <c r="B27" s="10">
        <v>13.17</v>
      </c>
      <c r="C27" s="10">
        <v>11.47</v>
      </c>
      <c r="D27" s="12"/>
      <c r="E27" s="12"/>
    </row>
    <row r="28" spans="1:5" ht="17.25" customHeight="1">
      <c r="A28" s="157" t="s">
        <v>332</v>
      </c>
      <c r="B28" s="157"/>
      <c r="C28" s="157"/>
      <c r="D28" s="157"/>
      <c r="E28" s="157"/>
    </row>
    <row r="29" spans="1:5" ht="17.25" customHeight="1">
      <c r="A29" s="135" t="s">
        <v>333</v>
      </c>
      <c r="B29" s="135"/>
      <c r="C29" s="135"/>
      <c r="D29" s="135"/>
      <c r="E29" s="135"/>
    </row>
  </sheetData>
  <mergeCells count="3">
    <mergeCell ref="A1:E1"/>
    <mergeCell ref="A28:E28"/>
    <mergeCell ref="A29:E29"/>
  </mergeCells>
  <phoneticPr fontId="4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2020-08-05T08:31:00Z</cp:lastPrinted>
  <dcterms:created xsi:type="dcterms:W3CDTF">2014-07-25T07:49:00Z</dcterms:created>
  <dcterms:modified xsi:type="dcterms:W3CDTF">2020-08-20T10:04:23Z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